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9040" windowHeight="16440"/>
  </bookViews>
  <sheets>
    <sheet name="Návrh rozpočtu rok 2021" sheetId="1" r:id="rId1"/>
    <sheet name="List2" sheetId="2" r:id="rId2"/>
    <sheet name="List3" sheetId="3" r:id="rId3"/>
  </sheets>
  <definedNames>
    <definedName name="_xlnm.Print_Area" localSheetId="0">'Návrh rozpočtu rok 2021'!$A$33:$F$120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" l="1"/>
  <c r="E25" i="1" l="1"/>
  <c r="D25" i="1"/>
  <c r="E118" i="1"/>
  <c r="D118" i="1"/>
  <c r="E116" i="1"/>
  <c r="D116" i="1"/>
  <c r="E114" i="1"/>
  <c r="D114" i="1"/>
  <c r="E94" i="1"/>
  <c r="D94" i="1"/>
  <c r="E88" i="1"/>
  <c r="D88" i="1"/>
  <c r="E85" i="1"/>
  <c r="D85" i="1"/>
  <c r="E83" i="1"/>
  <c r="D83" i="1"/>
  <c r="E81" i="1"/>
  <c r="D81" i="1"/>
  <c r="E75" i="1"/>
  <c r="D75" i="1"/>
  <c r="E73" i="1"/>
  <c r="D73" i="1"/>
  <c r="D119" i="1" s="1"/>
  <c r="E69" i="1"/>
  <c r="D69" i="1"/>
  <c r="E67" i="1"/>
  <c r="D67" i="1"/>
  <c r="E65" i="1"/>
  <c r="D65" i="1"/>
  <c r="D63" i="1"/>
  <c r="E63" i="1"/>
  <c r="F63" i="1"/>
  <c r="E55" i="1" l="1"/>
  <c r="D55" i="1"/>
  <c r="E52" i="1"/>
  <c r="D52" i="1"/>
  <c r="E48" i="1"/>
  <c r="E119" i="1" s="1"/>
  <c r="D48" i="1"/>
  <c r="E46" i="1"/>
  <c r="D46" i="1"/>
  <c r="E41" i="1"/>
  <c r="D41" i="1"/>
  <c r="E38" i="1"/>
  <c r="D38" i="1"/>
  <c r="F114" i="1" l="1"/>
  <c r="F36" i="1" l="1"/>
  <c r="F83" i="1"/>
  <c r="F116" i="1"/>
  <c r="F88" i="1"/>
  <c r="F85" i="1"/>
  <c r="F81" i="1"/>
  <c r="F75" i="1"/>
  <c r="F73" i="1"/>
  <c r="F69" i="1"/>
  <c r="F67" i="1"/>
  <c r="F65" i="1"/>
  <c r="F55" i="1"/>
  <c r="F52" i="1"/>
  <c r="F48" i="1"/>
  <c r="F41" i="1"/>
  <c r="F46" i="1"/>
  <c r="F43" i="1"/>
  <c r="F38" i="1"/>
  <c r="F119" i="1" l="1"/>
  <c r="F118" i="1"/>
  <c r="F121" i="1" s="1"/>
</calcChain>
</file>

<file path=xl/sharedStrings.xml><?xml version="1.0" encoding="utf-8"?>
<sst xmlns="http://schemas.openxmlformats.org/spreadsheetml/2006/main" count="121" uniqueCount="98">
  <si>
    <t>paragraf</t>
  </si>
  <si>
    <t>položka</t>
  </si>
  <si>
    <t>název</t>
  </si>
  <si>
    <t>daň z příjmu fyz.osob. závislá č.</t>
  </si>
  <si>
    <t>daň ze samost. výděl.činnosti</t>
  </si>
  <si>
    <t>daň z příjmu - kapit. výnosy</t>
  </si>
  <si>
    <t>daň z příjmu právnic. osob</t>
  </si>
  <si>
    <t>daň z přidané hodnoty</t>
  </si>
  <si>
    <t>platba za popelnice</t>
  </si>
  <si>
    <t>poplatek ze psa</t>
  </si>
  <si>
    <t>Správní poplatky</t>
  </si>
  <si>
    <t>Daň z hazardních her</t>
  </si>
  <si>
    <t>daň z nemovitosti</t>
  </si>
  <si>
    <t>Nákup materiálu</t>
  </si>
  <si>
    <t>Elektrická energie</t>
  </si>
  <si>
    <t>Mateřská školka</t>
  </si>
  <si>
    <t xml:space="preserve">Nákup materiálu   </t>
  </si>
  <si>
    <t>Výdaje na pohoštění</t>
  </si>
  <si>
    <t>opravy osvětlení</t>
  </si>
  <si>
    <t>odvoz nebezpečného odpadu</t>
  </si>
  <si>
    <t>odvoz komunálního odpadu</t>
  </si>
  <si>
    <t>Úprava zeleně</t>
  </si>
  <si>
    <t>PHM</t>
  </si>
  <si>
    <t>odměny pro zastupitele</t>
  </si>
  <si>
    <t>odvod zdravotního pojištění</t>
  </si>
  <si>
    <t>Zastupitelé</t>
  </si>
  <si>
    <t>Povinné úrazové pojištění zaměstnance</t>
  </si>
  <si>
    <t>DHIM - Obec</t>
  </si>
  <si>
    <t xml:space="preserve">Nákup materiálu </t>
  </si>
  <si>
    <t>spotřeba vody</t>
  </si>
  <si>
    <t>spotřeba plynu</t>
  </si>
  <si>
    <t>spotřeba energie - Obec</t>
  </si>
  <si>
    <t>poštovné</t>
  </si>
  <si>
    <t>telefon</t>
  </si>
  <si>
    <t>školení</t>
  </si>
  <si>
    <t>ostatní služby</t>
  </si>
  <si>
    <t>cestovné</t>
  </si>
  <si>
    <t>CELKEM</t>
  </si>
  <si>
    <t>Neinvestiční přijaté transfery -  Mikroregion</t>
  </si>
  <si>
    <t>Pohřebnictví</t>
  </si>
  <si>
    <t>Příjmy z pronájmu pozemků</t>
  </si>
  <si>
    <t>Příjmy z pronájmu nemovitých věcí</t>
  </si>
  <si>
    <t>Opravy a udržba pozemních komunikací</t>
  </si>
  <si>
    <t>Pozemní komunikace</t>
  </si>
  <si>
    <t>Výdaje na dopravní obslužnost</t>
  </si>
  <si>
    <t>Silniční doprava</t>
  </si>
  <si>
    <t>Ostatní osobní výdaje</t>
  </si>
  <si>
    <t>Ostatní záležitosti kultury</t>
  </si>
  <si>
    <t>Neinvestiční transfery pro MŠ</t>
  </si>
  <si>
    <t>Dary obyvatelstvu</t>
  </si>
  <si>
    <t xml:space="preserve">Nákup ostatních služeb </t>
  </si>
  <si>
    <t>Veřejné osvětlení</t>
  </si>
  <si>
    <t>Pevná paliva</t>
  </si>
  <si>
    <t xml:space="preserve">Opravy a udržba </t>
  </si>
  <si>
    <t>Odvoz nebezpečného odpadu</t>
  </si>
  <si>
    <t>Odvoz komunálního odpadu</t>
  </si>
  <si>
    <t>Opravy a udržování</t>
  </si>
  <si>
    <t xml:space="preserve">opravy </t>
  </si>
  <si>
    <t>Neinvestiční transfery spolkům</t>
  </si>
  <si>
    <t>Globální dotace ze Středočeského kraje</t>
  </si>
  <si>
    <t>Zpětný odběr odpadu  - EKO- KOM</t>
  </si>
  <si>
    <t>Čistička odpadních vod - Budovy.stavby</t>
  </si>
  <si>
    <t>Odvádění a čištění odpadních vod</t>
  </si>
  <si>
    <t>Poštovní služby</t>
  </si>
  <si>
    <t>Příspěvek Mikroregionu</t>
  </si>
  <si>
    <t>Komunální služby a územní rozvoj</t>
  </si>
  <si>
    <t>Nespecifikované rezervy</t>
  </si>
  <si>
    <t>Ochrana obyvatelstva</t>
  </si>
  <si>
    <t>Neinvestiční transfer hasičům</t>
  </si>
  <si>
    <t xml:space="preserve">Požární ochrana </t>
  </si>
  <si>
    <t>Platy zaměstnanců v prac. poměru</t>
  </si>
  <si>
    <t>Povinné pojistné na SP</t>
  </si>
  <si>
    <t>Povinné pojištění na ZP</t>
  </si>
  <si>
    <t>pohoštění</t>
  </si>
  <si>
    <t>Vvyužití volného času dětí a mládeže</t>
  </si>
  <si>
    <t xml:space="preserve">BIO odpad </t>
  </si>
  <si>
    <t>Činnost místní správy</t>
  </si>
  <si>
    <t>Obecné  výdaje na finanční operace</t>
  </si>
  <si>
    <t>Pojištění majetku obce</t>
  </si>
  <si>
    <t>Pojištění majetku</t>
  </si>
  <si>
    <t xml:space="preserve">Vyvěšeno: </t>
  </si>
  <si>
    <t>Sejmuto:</t>
  </si>
  <si>
    <t>Vyvěšeno na úřední a elektronické  desce.</t>
  </si>
  <si>
    <t>starosta obce: Kamil Kříž</t>
  </si>
  <si>
    <t>Svoz BIO odpadu</t>
  </si>
  <si>
    <t xml:space="preserve">Služby penežních ústavů </t>
  </si>
  <si>
    <t xml:space="preserve">Sběr a odvoz separovaných  </t>
  </si>
  <si>
    <t xml:space="preserve">Sběr a odvoz separovaných </t>
  </si>
  <si>
    <t xml:space="preserve">úroky z běžného účtu </t>
  </si>
  <si>
    <t>Skutečnost k 31.10.2020</t>
  </si>
  <si>
    <t>Výhled k 31.12.2020</t>
  </si>
  <si>
    <t>Rozpočet 2021</t>
  </si>
  <si>
    <t xml:space="preserve">NÁVRH ROZPOČTU NA ROK 2021 OBEC MALÉ PŘÍTOČNO </t>
  </si>
  <si>
    <t>Příjmy z poskytování služeb</t>
  </si>
  <si>
    <t>Budovy,haly a stavby</t>
  </si>
  <si>
    <t>Ochranné pomůcky</t>
  </si>
  <si>
    <t>Pohoštění</t>
  </si>
  <si>
    <t>VOLBY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</si>
</sst>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03">
    <xf numFmtId="0" fontId="0" fillId="0" borderId="0" xfId="0"/>
    <xf numFmtId="43" fontId="5" fillId="0" borderId="0" xfId="1" applyFont="1"/>
    <xf numFmtId="0" fontId="5" fillId="0" borderId="0" xfId="0" applyFont="1"/>
    <xf numFmtId="0" fontId="6" fillId="0" borderId="0" xfId="2" applyFont="1"/>
    <xf numFmtId="0" fontId="6" fillId="0" borderId="0" xfId="2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/>
    <xf numFmtId="43" fontId="5" fillId="0" borderId="1" xfId="1" applyFont="1" applyBorder="1"/>
    <xf numFmtId="43" fontId="5" fillId="0" borderId="3" xfId="1" applyFont="1" applyBorder="1"/>
    <xf numFmtId="0" fontId="6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43" fontId="5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vertical="center"/>
    </xf>
    <xf numFmtId="0" fontId="6" fillId="0" borderId="0" xfId="2" applyFont="1" applyBorder="1" applyAlignment="1">
      <alignment horizontal="center"/>
    </xf>
    <xf numFmtId="0" fontId="6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2" applyFont="1" applyBorder="1"/>
    <xf numFmtId="0" fontId="3" fillId="2" borderId="1" xfId="2" applyFont="1" applyFill="1" applyBorder="1"/>
    <xf numFmtId="43" fontId="4" fillId="2" borderId="1" xfId="1" applyFont="1" applyFill="1" applyBorder="1"/>
    <xf numFmtId="43" fontId="4" fillId="2" borderId="3" xfId="1" applyFont="1" applyFill="1" applyBorder="1"/>
    <xf numFmtId="0" fontId="6" fillId="0" borderId="2" xfId="2" applyFont="1" applyFill="1" applyBorder="1" applyAlignment="1">
      <alignment horizontal="center"/>
    </xf>
    <xf numFmtId="43" fontId="5" fillId="2" borderId="1" xfId="1" applyFont="1" applyFill="1" applyBorder="1"/>
    <xf numFmtId="43" fontId="5" fillId="2" borderId="3" xfId="1" applyFont="1" applyFill="1" applyBorder="1"/>
    <xf numFmtId="43" fontId="5" fillId="0" borderId="1" xfId="1" applyFont="1" applyFill="1" applyBorder="1"/>
    <xf numFmtId="43" fontId="5" fillId="0" borderId="3" xfId="1" applyFont="1" applyFill="1" applyBorder="1"/>
    <xf numFmtId="0" fontId="5" fillId="0" borderId="0" xfId="0" applyFont="1" applyFill="1"/>
    <xf numFmtId="43" fontId="5" fillId="0" borderId="1" xfId="1" applyFont="1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6" fillId="0" borderId="3" xfId="1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/>
    </xf>
    <xf numFmtId="43" fontId="5" fillId="0" borderId="1" xfId="1" applyFont="1" applyBorder="1" applyAlignment="1">
      <alignment horizontal="center" wrapText="1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/>
    <xf numFmtId="4" fontId="6" fillId="0" borderId="0" xfId="2" applyNumberFormat="1" applyFont="1"/>
    <xf numFmtId="0" fontId="7" fillId="0" borderId="0" xfId="2" applyFont="1" applyAlignment="1">
      <alignment horizontal="right"/>
    </xf>
    <xf numFmtId="0" fontId="6" fillId="0" borderId="0" xfId="2" applyFont="1" applyAlignment="1"/>
    <xf numFmtId="0" fontId="3" fillId="0" borderId="0" xfId="2" applyFont="1"/>
    <xf numFmtId="0" fontId="3" fillId="0" borderId="0" xfId="2" applyFont="1" applyAlignment="1">
      <alignment horizontal="center"/>
    </xf>
    <xf numFmtId="0" fontId="6" fillId="0" borderId="6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6" fillId="0" borderId="7" xfId="2" applyFont="1" applyBorder="1"/>
    <xf numFmtId="43" fontId="5" fillId="0" borderId="7" xfId="1" applyFont="1" applyBorder="1"/>
    <xf numFmtId="43" fontId="5" fillId="0" borderId="8" xfId="1" applyFont="1" applyBorder="1"/>
    <xf numFmtId="0" fontId="6" fillId="0" borderId="7" xfId="2" applyFont="1" applyFill="1" applyBorder="1" applyAlignment="1">
      <alignment horizontal="center"/>
    </xf>
    <xf numFmtId="0" fontId="6" fillId="0" borderId="7" xfId="2" applyFont="1" applyFill="1" applyBorder="1"/>
    <xf numFmtId="0" fontId="3" fillId="0" borderId="5" xfId="2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3" fillId="4" borderId="1" xfId="2" applyFont="1" applyFill="1" applyBorder="1"/>
    <xf numFmtId="43" fontId="4" fillId="4" borderId="1" xfId="1" applyFont="1" applyFill="1" applyBorder="1"/>
    <xf numFmtId="43" fontId="4" fillId="0" borderId="3" xfId="1" applyFont="1" applyFill="1" applyBorder="1"/>
    <xf numFmtId="43" fontId="4" fillId="4" borderId="3" xfId="1" applyFont="1" applyFill="1" applyBorder="1"/>
    <xf numFmtId="43" fontId="3" fillId="0" borderId="1" xfId="1" applyFont="1" applyFill="1" applyBorder="1" applyAlignment="1">
      <alignment horizontal="center"/>
    </xf>
    <xf numFmtId="43" fontId="5" fillId="0" borderId="3" xfId="1" applyFont="1" applyBorder="1" applyAlignment="1">
      <alignment vertical="center"/>
    </xf>
    <xf numFmtId="43" fontId="5" fillId="0" borderId="8" xfId="1" applyFont="1" applyFill="1" applyBorder="1"/>
    <xf numFmtId="43" fontId="3" fillId="2" borderId="3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4" fillId="0" borderId="0" xfId="0" applyFont="1"/>
    <xf numFmtId="0" fontId="6" fillId="0" borderId="13" xfId="2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0" fontId="6" fillId="0" borderId="14" xfId="2" applyFont="1" applyFill="1" applyBorder="1"/>
    <xf numFmtId="43" fontId="5" fillId="0" borderId="14" xfId="1" applyFont="1" applyBorder="1"/>
    <xf numFmtId="43" fontId="5" fillId="0" borderId="15" xfId="1" applyFont="1" applyBorder="1"/>
    <xf numFmtId="0" fontId="3" fillId="2" borderId="14" xfId="2" applyFont="1" applyFill="1" applyBorder="1"/>
    <xf numFmtId="43" fontId="4" fillId="2" borderId="14" xfId="1" applyFont="1" applyFill="1" applyBorder="1"/>
    <xf numFmtId="43" fontId="4" fillId="2" borderId="15" xfId="1" applyFont="1" applyFill="1" applyBorder="1"/>
    <xf numFmtId="43" fontId="4" fillId="3" borderId="18" xfId="1" applyFont="1" applyFill="1" applyBorder="1"/>
    <xf numFmtId="43" fontId="5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5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0" borderId="0" xfId="2" applyFont="1" applyAlignment="1">
      <alignment horizontal="left"/>
    </xf>
    <xf numFmtId="0" fontId="3" fillId="2" borderId="16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6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0" fontId="3" fillId="3" borderId="9" xfId="2" applyFont="1" applyFill="1" applyBorder="1" applyAlignment="1">
      <alignment horizontal="center"/>
    </xf>
    <xf numFmtId="0" fontId="3" fillId="3" borderId="10" xfId="2" applyFont="1" applyFill="1" applyBorder="1" applyAlignment="1">
      <alignment horizontal="center"/>
    </xf>
    <xf numFmtId="0" fontId="3" fillId="3" borderId="11" xfId="2" applyFont="1" applyFill="1" applyBorder="1" applyAlignment="1">
      <alignment horizontal="center"/>
    </xf>
    <xf numFmtId="0" fontId="3" fillId="4" borderId="5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43" fontId="3" fillId="3" borderId="10" xfId="1" applyFont="1" applyFill="1" applyBorder="1" applyAlignment="1">
      <alignment vertical="center"/>
    </xf>
    <xf numFmtId="43" fontId="4" fillId="3" borderId="10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vertical="center"/>
    </xf>
    <xf numFmtId="43" fontId="4" fillId="3" borderId="10" xfId="1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/>
    </xf>
    <xf numFmtId="43" fontId="4" fillId="3" borderId="12" xfId="1" applyFont="1" applyFill="1" applyBorder="1"/>
    <xf numFmtId="43" fontId="5" fillId="0" borderId="0" xfId="0" applyNumberFormat="1" applyFont="1"/>
  </cellXfs>
  <cellStyles count="4">
    <cellStyle name="Čárka" xfId="1" builtinId="3"/>
    <cellStyle name="Čárka 2" xfId="3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topLeftCell="A94" workbookViewId="0">
      <selection activeCell="G85" sqref="G85"/>
    </sheetView>
  </sheetViews>
  <sheetFormatPr defaultColWidth="9.140625" defaultRowHeight="15.75" x14ac:dyDescent="0.25"/>
  <cols>
    <col min="1" max="1" width="14.5703125" style="2" customWidth="1"/>
    <col min="2" max="2" width="12.42578125" style="2" customWidth="1"/>
    <col min="3" max="3" width="45.85546875" style="2" bestFit="1" customWidth="1"/>
    <col min="4" max="4" width="28.7109375" style="1" bestFit="1" customWidth="1"/>
    <col min="5" max="5" width="23.42578125" style="1" bestFit="1" customWidth="1"/>
    <col min="6" max="6" width="23" style="1" bestFit="1" customWidth="1"/>
    <col min="7" max="7" width="9.140625" style="2"/>
    <col min="8" max="8" width="19.140625" style="2" bestFit="1" customWidth="1"/>
    <col min="9" max="16384" width="9.140625" style="2"/>
  </cols>
  <sheetData>
    <row r="1" spans="1:8" x14ac:dyDescent="0.25">
      <c r="A1" s="87"/>
      <c r="B1" s="87"/>
      <c r="C1" s="87"/>
    </row>
    <row r="2" spans="1:8" x14ac:dyDescent="0.25">
      <c r="A2" s="87" t="s">
        <v>92</v>
      </c>
      <c r="B2" s="87"/>
      <c r="C2" s="87"/>
      <c r="D2" s="87"/>
      <c r="E2" s="87"/>
      <c r="F2" s="87"/>
    </row>
    <row r="3" spans="1:8" x14ac:dyDescent="0.25">
      <c r="A3" s="87"/>
      <c r="B3" s="87"/>
      <c r="C3" s="87"/>
      <c r="D3" s="87"/>
      <c r="E3" s="87"/>
      <c r="F3" s="87"/>
    </row>
    <row r="4" spans="1:8" x14ac:dyDescent="0.25">
      <c r="A4" s="3"/>
      <c r="B4" s="4"/>
      <c r="C4" s="3"/>
    </row>
    <row r="5" spans="1:8" ht="16.5" thickBot="1" x14ac:dyDescent="0.3"/>
    <row r="6" spans="1:8" s="5" customFormat="1" ht="56.25" customHeight="1" thickBot="1" x14ac:dyDescent="0.3">
      <c r="A6" s="93" t="s">
        <v>0</v>
      </c>
      <c r="B6" s="94" t="s">
        <v>1</v>
      </c>
      <c r="C6" s="98" t="s">
        <v>2</v>
      </c>
      <c r="D6" s="95" t="s">
        <v>89</v>
      </c>
      <c r="E6" s="99" t="s">
        <v>90</v>
      </c>
      <c r="F6" s="97" t="s">
        <v>91</v>
      </c>
    </row>
    <row r="7" spans="1:8" x14ac:dyDescent="0.25">
      <c r="A7" s="65">
        <v>0</v>
      </c>
      <c r="B7" s="50">
        <v>1111</v>
      </c>
      <c r="C7" s="51" t="s">
        <v>3</v>
      </c>
      <c r="D7" s="48">
        <v>557819.06999999995</v>
      </c>
      <c r="E7" s="48">
        <v>650000</v>
      </c>
      <c r="F7" s="49">
        <v>650000</v>
      </c>
      <c r="H7" s="102"/>
    </row>
    <row r="8" spans="1:8" x14ac:dyDescent="0.25">
      <c r="A8" s="22">
        <v>0</v>
      </c>
      <c r="B8" s="6">
        <v>1112</v>
      </c>
      <c r="C8" s="7" t="s">
        <v>4</v>
      </c>
      <c r="D8" s="8">
        <v>10297.43</v>
      </c>
      <c r="E8" s="8">
        <v>14000</v>
      </c>
      <c r="F8" s="9">
        <v>16000</v>
      </c>
    </row>
    <row r="9" spans="1:8" x14ac:dyDescent="0.25">
      <c r="A9" s="22">
        <v>0</v>
      </c>
      <c r="B9" s="6">
        <v>1113</v>
      </c>
      <c r="C9" s="7" t="s">
        <v>5</v>
      </c>
      <c r="D9" s="8">
        <v>157934.16</v>
      </c>
      <c r="E9" s="8">
        <v>165000</v>
      </c>
      <c r="F9" s="9">
        <v>165000</v>
      </c>
    </row>
    <row r="10" spans="1:8" x14ac:dyDescent="0.25">
      <c r="A10" s="22">
        <v>0</v>
      </c>
      <c r="B10" s="6">
        <v>1121</v>
      </c>
      <c r="C10" s="7" t="s">
        <v>6</v>
      </c>
      <c r="D10" s="8">
        <v>407821.19</v>
      </c>
      <c r="E10" s="8">
        <v>450000</v>
      </c>
      <c r="F10" s="9">
        <v>600000</v>
      </c>
    </row>
    <row r="11" spans="1:8" x14ac:dyDescent="0.25">
      <c r="A11" s="22">
        <v>0</v>
      </c>
      <c r="B11" s="6">
        <v>1211</v>
      </c>
      <c r="C11" s="7" t="s">
        <v>7</v>
      </c>
      <c r="D11" s="8">
        <v>1033901.06</v>
      </c>
      <c r="E11" s="8">
        <v>1350000</v>
      </c>
      <c r="F11" s="9">
        <v>1350000</v>
      </c>
    </row>
    <row r="12" spans="1:8" x14ac:dyDescent="0.25">
      <c r="A12" s="22">
        <v>0</v>
      </c>
      <c r="B12" s="6">
        <v>1340</v>
      </c>
      <c r="C12" s="7" t="s">
        <v>8</v>
      </c>
      <c r="D12" s="8">
        <v>122140</v>
      </c>
      <c r="E12" s="8">
        <v>125000</v>
      </c>
      <c r="F12" s="9">
        <v>125000</v>
      </c>
    </row>
    <row r="13" spans="1:8" x14ac:dyDescent="0.25">
      <c r="A13" s="22">
        <v>0</v>
      </c>
      <c r="B13" s="6">
        <v>1341</v>
      </c>
      <c r="C13" s="7" t="s">
        <v>9</v>
      </c>
      <c r="D13" s="8">
        <v>450</v>
      </c>
      <c r="E13" s="8">
        <v>500</v>
      </c>
      <c r="F13" s="9">
        <v>2000</v>
      </c>
    </row>
    <row r="14" spans="1:8" x14ac:dyDescent="0.25">
      <c r="A14" s="22">
        <v>0</v>
      </c>
      <c r="B14" s="6">
        <v>1361</v>
      </c>
      <c r="C14" s="7" t="s">
        <v>10</v>
      </c>
      <c r="D14" s="8">
        <v>550</v>
      </c>
      <c r="E14" s="8">
        <v>600</v>
      </c>
      <c r="F14" s="9">
        <v>300</v>
      </c>
    </row>
    <row r="15" spans="1:8" x14ac:dyDescent="0.25">
      <c r="A15" s="22">
        <v>0</v>
      </c>
      <c r="B15" s="6">
        <v>1381</v>
      </c>
      <c r="C15" s="7" t="s">
        <v>11</v>
      </c>
      <c r="D15" s="8">
        <v>14519.92</v>
      </c>
      <c r="E15" s="8">
        <v>15000</v>
      </c>
      <c r="F15" s="9">
        <v>15000</v>
      </c>
    </row>
    <row r="16" spans="1:8" x14ac:dyDescent="0.25">
      <c r="A16" s="22">
        <v>0</v>
      </c>
      <c r="B16" s="6">
        <v>1511</v>
      </c>
      <c r="C16" s="7" t="s">
        <v>12</v>
      </c>
      <c r="D16" s="8">
        <v>155730.29</v>
      </c>
      <c r="E16" s="8">
        <v>200000</v>
      </c>
      <c r="F16" s="9">
        <v>200000</v>
      </c>
    </row>
    <row r="17" spans="1:6" ht="33" customHeight="1" x14ac:dyDescent="0.25">
      <c r="A17" s="35">
        <v>0</v>
      </c>
      <c r="B17" s="10">
        <v>4112</v>
      </c>
      <c r="C17" s="11" t="s">
        <v>59</v>
      </c>
      <c r="D17" s="12">
        <v>56750</v>
      </c>
      <c r="E17" s="13">
        <v>68100</v>
      </c>
      <c r="F17" s="79">
        <v>70000</v>
      </c>
    </row>
    <row r="18" spans="1:6" x14ac:dyDescent="0.25">
      <c r="A18" s="22">
        <v>2411</v>
      </c>
      <c r="B18" s="6">
        <v>4129</v>
      </c>
      <c r="C18" s="7" t="s">
        <v>38</v>
      </c>
      <c r="D18" s="8">
        <v>146468</v>
      </c>
      <c r="E18" s="8">
        <v>146468</v>
      </c>
      <c r="F18" s="9">
        <v>150000</v>
      </c>
    </row>
    <row r="19" spans="1:6" x14ac:dyDescent="0.25">
      <c r="A19" s="22">
        <v>3632</v>
      </c>
      <c r="B19" s="6">
        <v>2111</v>
      </c>
      <c r="C19" s="7" t="s">
        <v>39</v>
      </c>
      <c r="D19" s="8">
        <v>7200</v>
      </c>
      <c r="E19" s="8">
        <v>8000</v>
      </c>
      <c r="F19" s="26">
        <v>22000</v>
      </c>
    </row>
    <row r="20" spans="1:6" x14ac:dyDescent="0.25">
      <c r="A20" s="22">
        <v>3725</v>
      </c>
      <c r="B20" s="6">
        <v>2324</v>
      </c>
      <c r="C20" s="7" t="s">
        <v>60</v>
      </c>
      <c r="D20" s="8">
        <v>16205</v>
      </c>
      <c r="E20" s="8">
        <v>16205</v>
      </c>
      <c r="F20" s="9">
        <v>22000</v>
      </c>
    </row>
    <row r="21" spans="1:6" x14ac:dyDescent="0.25">
      <c r="A21" s="22">
        <v>6171</v>
      </c>
      <c r="B21" s="6">
        <v>2111</v>
      </c>
      <c r="C21" s="7" t="s">
        <v>93</v>
      </c>
      <c r="D21" s="8">
        <v>2000</v>
      </c>
      <c r="E21" s="8">
        <v>2000</v>
      </c>
      <c r="F21" s="9">
        <v>0</v>
      </c>
    </row>
    <row r="22" spans="1:6" x14ac:dyDescent="0.25">
      <c r="A22" s="22">
        <v>6171</v>
      </c>
      <c r="B22" s="6">
        <v>2131</v>
      </c>
      <c r="C22" s="7" t="s">
        <v>40</v>
      </c>
      <c r="D22" s="8">
        <v>10050</v>
      </c>
      <c r="E22" s="8">
        <v>10050</v>
      </c>
      <c r="F22" s="9">
        <v>10050</v>
      </c>
    </row>
    <row r="23" spans="1:6" x14ac:dyDescent="0.25">
      <c r="A23" s="22">
        <v>6171</v>
      </c>
      <c r="B23" s="6">
        <v>2132</v>
      </c>
      <c r="C23" s="7" t="s">
        <v>41</v>
      </c>
      <c r="D23" s="8">
        <v>19000</v>
      </c>
      <c r="E23" s="8">
        <v>19000</v>
      </c>
      <c r="F23" s="9">
        <v>25000</v>
      </c>
    </row>
    <row r="24" spans="1:6" ht="16.5" thickBot="1" x14ac:dyDescent="0.3">
      <c r="A24" s="70">
        <v>6310</v>
      </c>
      <c r="B24" s="71">
        <v>2141</v>
      </c>
      <c r="C24" s="72" t="s">
        <v>88</v>
      </c>
      <c r="D24" s="73">
        <v>33893.89</v>
      </c>
      <c r="E24" s="73">
        <v>35000</v>
      </c>
      <c r="F24" s="74">
        <v>200</v>
      </c>
    </row>
    <row r="25" spans="1:6" ht="24.95" customHeight="1" thickBot="1" x14ac:dyDescent="0.3">
      <c r="A25" s="100" t="s">
        <v>37</v>
      </c>
      <c r="B25" s="100"/>
      <c r="C25" s="100"/>
      <c r="D25" s="101">
        <f>SUM(D7:D24)</f>
        <v>2752730.0100000002</v>
      </c>
      <c r="E25" s="101">
        <f>SUM(E7:E24)</f>
        <v>3274923</v>
      </c>
      <c r="F25" s="101">
        <f>SUM(F7:F24)</f>
        <v>3422550</v>
      </c>
    </row>
    <row r="26" spans="1:6" x14ac:dyDescent="0.25">
      <c r="A26" s="14"/>
      <c r="B26" s="14"/>
      <c r="C26" s="15"/>
    </row>
    <row r="27" spans="1:6" x14ac:dyDescent="0.25">
      <c r="A27" s="14"/>
      <c r="B27" s="14"/>
      <c r="C27" s="15"/>
    </row>
    <row r="28" spans="1:6" x14ac:dyDescent="0.25">
      <c r="A28" s="14"/>
      <c r="B28" s="14"/>
      <c r="C28" s="15"/>
    </row>
    <row r="29" spans="1:6" x14ac:dyDescent="0.25">
      <c r="A29" s="14"/>
      <c r="B29" s="14"/>
      <c r="C29" s="15"/>
    </row>
    <row r="30" spans="1:6" x14ac:dyDescent="0.25">
      <c r="A30" s="14"/>
      <c r="B30" s="14"/>
      <c r="C30" s="15"/>
    </row>
    <row r="31" spans="1:6" x14ac:dyDescent="0.25">
      <c r="A31" s="3"/>
      <c r="B31" s="4"/>
      <c r="C31" s="3"/>
    </row>
    <row r="32" spans="1:6" x14ac:dyDescent="0.25">
      <c r="A32" s="3"/>
      <c r="B32" s="4"/>
      <c r="C32" s="3"/>
    </row>
    <row r="33" spans="1:7" ht="16.5" thickBot="1" x14ac:dyDescent="0.3">
      <c r="A33" s="3"/>
      <c r="B33" s="4"/>
      <c r="C33" s="3"/>
    </row>
    <row r="34" spans="1:7" s="5" customFormat="1" ht="42.75" customHeight="1" thickBot="1" x14ac:dyDescent="0.3">
      <c r="A34" s="93" t="s">
        <v>0</v>
      </c>
      <c r="B34" s="94" t="s">
        <v>1</v>
      </c>
      <c r="C34" s="94" t="s">
        <v>2</v>
      </c>
      <c r="D34" s="95" t="s">
        <v>89</v>
      </c>
      <c r="E34" s="96" t="s">
        <v>90</v>
      </c>
      <c r="F34" s="97" t="s">
        <v>91</v>
      </c>
    </row>
    <row r="35" spans="1:7" x14ac:dyDescent="0.25">
      <c r="A35" s="45">
        <v>2219</v>
      </c>
      <c r="B35" s="46">
        <v>5171</v>
      </c>
      <c r="C35" s="47" t="s">
        <v>42</v>
      </c>
      <c r="D35" s="48">
        <v>0</v>
      </c>
      <c r="E35" s="48">
        <v>0</v>
      </c>
      <c r="F35" s="62">
        <v>15000</v>
      </c>
      <c r="G35" s="80"/>
    </row>
    <row r="36" spans="1:7" x14ac:dyDescent="0.25">
      <c r="A36" s="81">
        <v>2219</v>
      </c>
      <c r="B36" s="82"/>
      <c r="C36" s="19" t="s">
        <v>43</v>
      </c>
      <c r="D36" s="20">
        <v>0</v>
      </c>
      <c r="E36" s="20">
        <v>0</v>
      </c>
      <c r="F36" s="21">
        <f t="shared" ref="F36" si="0">SUM(F35)</f>
        <v>15000</v>
      </c>
    </row>
    <row r="37" spans="1:7" x14ac:dyDescent="0.25">
      <c r="A37" s="22">
        <v>2221</v>
      </c>
      <c r="B37" s="6">
        <v>5193</v>
      </c>
      <c r="C37" s="7" t="s">
        <v>44</v>
      </c>
      <c r="D37" s="8">
        <v>57386</v>
      </c>
      <c r="E37" s="8">
        <v>57386</v>
      </c>
      <c r="F37" s="9">
        <v>77000</v>
      </c>
    </row>
    <row r="38" spans="1:7" x14ac:dyDescent="0.25">
      <c r="A38" s="81">
        <v>2212</v>
      </c>
      <c r="B38" s="82"/>
      <c r="C38" s="19" t="s">
        <v>45</v>
      </c>
      <c r="D38" s="20">
        <f>SUM(D35:D37)</f>
        <v>57386</v>
      </c>
      <c r="E38" s="20">
        <f>SUM(E35:E37)</f>
        <v>57386</v>
      </c>
      <c r="F38" s="21">
        <f t="shared" ref="F38" si="1">SUM(F37)</f>
        <v>77000</v>
      </c>
    </row>
    <row r="39" spans="1:7" s="27" customFormat="1" x14ac:dyDescent="0.25">
      <c r="A39" s="54">
        <v>2321</v>
      </c>
      <c r="B39" s="55">
        <v>5169</v>
      </c>
      <c r="C39" s="7" t="s">
        <v>50</v>
      </c>
      <c r="D39" s="25">
        <v>23716</v>
      </c>
      <c r="E39" s="25">
        <v>23716</v>
      </c>
      <c r="F39" s="26">
        <v>0</v>
      </c>
    </row>
    <row r="40" spans="1:7" x14ac:dyDescent="0.25">
      <c r="A40" s="54">
        <v>2321</v>
      </c>
      <c r="B40" s="55">
        <v>6121</v>
      </c>
      <c r="C40" s="7" t="s">
        <v>61</v>
      </c>
      <c r="D40" s="25">
        <v>476284</v>
      </c>
      <c r="E40" s="25">
        <v>476284</v>
      </c>
      <c r="F40" s="58">
        <v>500000</v>
      </c>
    </row>
    <row r="41" spans="1:7" x14ac:dyDescent="0.25">
      <c r="A41" s="91">
        <v>2321</v>
      </c>
      <c r="B41" s="92"/>
      <c r="C41" s="56" t="s">
        <v>62</v>
      </c>
      <c r="D41" s="57">
        <f>SUM(D39:D40)</f>
        <v>500000</v>
      </c>
      <c r="E41" s="57">
        <f>SUM(E39:E40)</f>
        <v>500000</v>
      </c>
      <c r="F41" s="59">
        <f>SUM(F40)</f>
        <v>500000</v>
      </c>
    </row>
    <row r="42" spans="1:7" x14ac:dyDescent="0.25">
      <c r="A42" s="16">
        <v>3111</v>
      </c>
      <c r="B42" s="17">
        <v>5321</v>
      </c>
      <c r="C42" s="18" t="s">
        <v>48</v>
      </c>
      <c r="D42" s="8">
        <v>0</v>
      </c>
      <c r="E42" s="8">
        <v>0</v>
      </c>
      <c r="F42" s="9">
        <v>10000</v>
      </c>
    </row>
    <row r="43" spans="1:7" x14ac:dyDescent="0.25">
      <c r="A43" s="81">
        <v>3319</v>
      </c>
      <c r="B43" s="82"/>
      <c r="C43" s="19" t="s">
        <v>15</v>
      </c>
      <c r="D43" s="23">
        <v>0</v>
      </c>
      <c r="E43" s="23">
        <v>0</v>
      </c>
      <c r="F43" s="24">
        <f>SUM(F42)</f>
        <v>10000</v>
      </c>
    </row>
    <row r="44" spans="1:7" x14ac:dyDescent="0.25">
      <c r="A44" s="22">
        <v>3319</v>
      </c>
      <c r="B44" s="6">
        <v>5021</v>
      </c>
      <c r="C44" s="7" t="s">
        <v>46</v>
      </c>
      <c r="D44" s="8">
        <v>16000</v>
      </c>
      <c r="E44" s="8">
        <v>16000</v>
      </c>
      <c r="F44" s="9">
        <v>21000</v>
      </c>
    </row>
    <row r="45" spans="1:7" x14ac:dyDescent="0.25">
      <c r="A45" s="22">
        <v>3319</v>
      </c>
      <c r="B45" s="6">
        <v>5139</v>
      </c>
      <c r="C45" s="7" t="s">
        <v>13</v>
      </c>
      <c r="D45" s="8">
        <v>0</v>
      </c>
      <c r="E45" s="8">
        <v>0</v>
      </c>
      <c r="F45" s="9">
        <v>1500</v>
      </c>
    </row>
    <row r="46" spans="1:7" x14ac:dyDescent="0.25">
      <c r="A46" s="81">
        <v>3329</v>
      </c>
      <c r="B46" s="82"/>
      <c r="C46" s="19" t="s">
        <v>47</v>
      </c>
      <c r="D46" s="20">
        <f>SUM(D44:D45)</f>
        <v>16000</v>
      </c>
      <c r="E46" s="20">
        <f>SUM(E44:E45)</f>
        <v>16000</v>
      </c>
      <c r="F46" s="21">
        <f t="shared" ref="F46" si="2">SUM(F44:F45)</f>
        <v>22500</v>
      </c>
    </row>
    <row r="47" spans="1:7" x14ac:dyDescent="0.25">
      <c r="A47" s="16">
        <v>3399</v>
      </c>
      <c r="B47" s="17">
        <v>5492</v>
      </c>
      <c r="C47" s="18" t="s">
        <v>49</v>
      </c>
      <c r="D47" s="8">
        <v>30684</v>
      </c>
      <c r="E47" s="8">
        <v>36684</v>
      </c>
      <c r="F47" s="9">
        <v>37000</v>
      </c>
    </row>
    <row r="48" spans="1:7" ht="14.25" customHeight="1" x14ac:dyDescent="0.25">
      <c r="A48" s="81">
        <v>3399</v>
      </c>
      <c r="B48" s="82"/>
      <c r="C48" s="19" t="s">
        <v>47</v>
      </c>
      <c r="D48" s="20">
        <f>SUM(D47)</f>
        <v>30684</v>
      </c>
      <c r="E48" s="20">
        <f>SUM(E47)</f>
        <v>36684</v>
      </c>
      <c r="F48" s="21">
        <f>SUM(F47:F47)</f>
        <v>37000</v>
      </c>
    </row>
    <row r="49" spans="1:6" x14ac:dyDescent="0.25">
      <c r="A49" s="16">
        <v>3421</v>
      </c>
      <c r="B49" s="17">
        <v>5139</v>
      </c>
      <c r="C49" s="18" t="s">
        <v>16</v>
      </c>
      <c r="D49" s="8">
        <v>0</v>
      </c>
      <c r="E49" s="8">
        <v>0</v>
      </c>
      <c r="F49" s="9">
        <v>10000</v>
      </c>
    </row>
    <row r="50" spans="1:6" x14ac:dyDescent="0.25">
      <c r="A50" s="16">
        <v>3421</v>
      </c>
      <c r="B50" s="17">
        <v>5169</v>
      </c>
      <c r="C50" s="18" t="s">
        <v>50</v>
      </c>
      <c r="D50" s="28">
        <v>0</v>
      </c>
      <c r="E50" s="8">
        <v>0</v>
      </c>
      <c r="F50" s="9">
        <v>15000</v>
      </c>
    </row>
    <row r="51" spans="1:6" x14ac:dyDescent="0.25">
      <c r="A51" s="16">
        <v>3421</v>
      </c>
      <c r="B51" s="17">
        <v>5175</v>
      </c>
      <c r="C51" s="18" t="s">
        <v>17</v>
      </c>
      <c r="D51" s="8">
        <v>0</v>
      </c>
      <c r="E51" s="8">
        <v>0</v>
      </c>
      <c r="F51" s="9">
        <v>25000</v>
      </c>
    </row>
    <row r="52" spans="1:6" x14ac:dyDescent="0.25">
      <c r="A52" s="81">
        <v>3421</v>
      </c>
      <c r="B52" s="82"/>
      <c r="C52" s="19" t="s">
        <v>74</v>
      </c>
      <c r="D52" s="20">
        <f>SUM(D49:D51)</f>
        <v>0</v>
      </c>
      <c r="E52" s="20">
        <f>SUM(E49:E51)</f>
        <v>0</v>
      </c>
      <c r="F52" s="21">
        <f t="shared" ref="F52" si="3">SUM(F49:F51)</f>
        <v>50000</v>
      </c>
    </row>
    <row r="53" spans="1:6" x14ac:dyDescent="0.25">
      <c r="A53" s="16">
        <v>3631</v>
      </c>
      <c r="B53" s="17">
        <v>5154</v>
      </c>
      <c r="C53" s="18" t="s">
        <v>14</v>
      </c>
      <c r="D53" s="8">
        <v>38425.14</v>
      </c>
      <c r="E53" s="8">
        <v>45000</v>
      </c>
      <c r="F53" s="9">
        <v>50000</v>
      </c>
    </row>
    <row r="54" spans="1:6" x14ac:dyDescent="0.25">
      <c r="A54" s="16">
        <v>3631</v>
      </c>
      <c r="B54" s="17">
        <v>5171</v>
      </c>
      <c r="C54" s="18" t="s">
        <v>18</v>
      </c>
      <c r="D54" s="8">
        <v>3877</v>
      </c>
      <c r="E54" s="8">
        <v>5500</v>
      </c>
      <c r="F54" s="9">
        <v>10000</v>
      </c>
    </row>
    <row r="55" spans="1:6" x14ac:dyDescent="0.25">
      <c r="A55" s="81">
        <v>3631</v>
      </c>
      <c r="B55" s="82"/>
      <c r="C55" s="19" t="s">
        <v>51</v>
      </c>
      <c r="D55" s="20">
        <f>SUM(D53:D54)</f>
        <v>42302.14</v>
      </c>
      <c r="E55" s="20">
        <f>SUM(E53:E54)</f>
        <v>50500</v>
      </c>
      <c r="F55" s="21">
        <f t="shared" ref="F55" si="4">SUM(F53:F54)</f>
        <v>60000</v>
      </c>
    </row>
    <row r="56" spans="1:6" x14ac:dyDescent="0.25">
      <c r="A56" s="16">
        <v>3632</v>
      </c>
      <c r="B56" s="17">
        <v>5139</v>
      </c>
      <c r="C56" s="18" t="s">
        <v>13</v>
      </c>
      <c r="D56" s="8">
        <v>3394</v>
      </c>
      <c r="E56" s="13">
        <v>4500</v>
      </c>
      <c r="F56" s="9">
        <v>10000</v>
      </c>
    </row>
    <row r="57" spans="1:6" x14ac:dyDescent="0.25">
      <c r="A57" s="16">
        <v>3632</v>
      </c>
      <c r="B57" s="17">
        <v>5154</v>
      </c>
      <c r="C57" s="18" t="s">
        <v>14</v>
      </c>
      <c r="D57" s="8">
        <v>3394</v>
      </c>
      <c r="E57" s="13">
        <v>4000</v>
      </c>
      <c r="F57" s="9">
        <v>6000</v>
      </c>
    </row>
    <row r="58" spans="1:6" x14ac:dyDescent="0.25">
      <c r="A58" s="16">
        <v>3632</v>
      </c>
      <c r="B58" s="17">
        <v>5155</v>
      </c>
      <c r="C58" s="18" t="s">
        <v>52</v>
      </c>
      <c r="D58" s="8">
        <v>0</v>
      </c>
      <c r="E58" s="8">
        <v>15000</v>
      </c>
      <c r="F58" s="9">
        <v>18000</v>
      </c>
    </row>
    <row r="59" spans="1:6" x14ac:dyDescent="0.25">
      <c r="A59" s="16">
        <v>3632</v>
      </c>
      <c r="B59" s="17">
        <v>5161</v>
      </c>
      <c r="C59" s="18" t="s">
        <v>63</v>
      </c>
      <c r="D59" s="8">
        <v>0</v>
      </c>
      <c r="E59" s="8">
        <v>0</v>
      </c>
      <c r="F59" s="9">
        <v>1000</v>
      </c>
    </row>
    <row r="60" spans="1:6" x14ac:dyDescent="0.25">
      <c r="A60" s="16">
        <v>3632</v>
      </c>
      <c r="B60" s="17">
        <v>5169</v>
      </c>
      <c r="C60" s="18" t="s">
        <v>50</v>
      </c>
      <c r="D60" s="8">
        <v>54156</v>
      </c>
      <c r="E60" s="8">
        <v>60000</v>
      </c>
      <c r="F60" s="9">
        <v>60000</v>
      </c>
    </row>
    <row r="61" spans="1:6" x14ac:dyDescent="0.25">
      <c r="A61" s="29">
        <v>3632</v>
      </c>
      <c r="B61" s="30">
        <v>5171</v>
      </c>
      <c r="C61" s="18" t="s">
        <v>53</v>
      </c>
      <c r="D61" s="8">
        <v>0</v>
      </c>
      <c r="E61" s="8">
        <v>0</v>
      </c>
      <c r="F61" s="9">
        <v>15000</v>
      </c>
    </row>
    <row r="62" spans="1:6" x14ac:dyDescent="0.25">
      <c r="A62" s="29">
        <v>3632</v>
      </c>
      <c r="B62" s="30">
        <v>6121</v>
      </c>
      <c r="C62" s="18" t="s">
        <v>94</v>
      </c>
      <c r="D62" s="8">
        <v>127261.8</v>
      </c>
      <c r="E62" s="8">
        <v>127261</v>
      </c>
      <c r="F62" s="9">
        <v>0</v>
      </c>
    </row>
    <row r="63" spans="1:6" x14ac:dyDescent="0.25">
      <c r="A63" s="81">
        <v>3632</v>
      </c>
      <c r="B63" s="82"/>
      <c r="C63" s="19" t="s">
        <v>39</v>
      </c>
      <c r="D63" s="20">
        <f t="shared" ref="D63:E63" si="5">SUM(D56:D62)</f>
        <v>188205.8</v>
      </c>
      <c r="E63" s="20">
        <f t="shared" si="5"/>
        <v>210761</v>
      </c>
      <c r="F63" s="21">
        <f>SUM(F56:F62)</f>
        <v>110000</v>
      </c>
    </row>
    <row r="64" spans="1:6" x14ac:dyDescent="0.25">
      <c r="A64" s="52">
        <v>3639</v>
      </c>
      <c r="B64" s="53">
        <v>5329</v>
      </c>
      <c r="C64" s="7" t="s">
        <v>64</v>
      </c>
      <c r="D64" s="25">
        <v>13980</v>
      </c>
      <c r="E64" s="25">
        <v>13980</v>
      </c>
      <c r="F64" s="58">
        <v>15000</v>
      </c>
    </row>
    <row r="65" spans="1:6" x14ac:dyDescent="0.25">
      <c r="A65" s="81">
        <v>3639</v>
      </c>
      <c r="B65" s="82"/>
      <c r="C65" s="19" t="s">
        <v>65</v>
      </c>
      <c r="D65" s="20">
        <f>SUM(D64)</f>
        <v>13980</v>
      </c>
      <c r="E65" s="20">
        <f>SUM(E64)</f>
        <v>13980</v>
      </c>
      <c r="F65" s="21">
        <f t="shared" ref="F65" si="6">SUM(F64)</f>
        <v>15000</v>
      </c>
    </row>
    <row r="66" spans="1:6" x14ac:dyDescent="0.25">
      <c r="A66" s="16">
        <v>3721</v>
      </c>
      <c r="B66" s="17">
        <v>5169</v>
      </c>
      <c r="C66" s="18" t="s">
        <v>19</v>
      </c>
      <c r="D66" s="31">
        <v>8667.4699999999993</v>
      </c>
      <c r="E66" s="8">
        <v>9000</v>
      </c>
      <c r="F66" s="9">
        <v>10000</v>
      </c>
    </row>
    <row r="67" spans="1:6" x14ac:dyDescent="0.25">
      <c r="A67" s="81">
        <v>3721</v>
      </c>
      <c r="B67" s="82"/>
      <c r="C67" s="19" t="s">
        <v>54</v>
      </c>
      <c r="D67" s="32">
        <f>SUM(D66)</f>
        <v>8667.4699999999993</v>
      </c>
      <c r="E67" s="32">
        <f>SUM(E66)</f>
        <v>9000</v>
      </c>
      <c r="F67" s="63">
        <f t="shared" ref="F67" si="7">SUM(F66)</f>
        <v>10000</v>
      </c>
    </row>
    <row r="68" spans="1:6" x14ac:dyDescent="0.25">
      <c r="A68" s="16">
        <v>3722</v>
      </c>
      <c r="B68" s="17">
        <v>5169</v>
      </c>
      <c r="C68" s="18" t="s">
        <v>20</v>
      </c>
      <c r="D68" s="31">
        <v>177584.84</v>
      </c>
      <c r="E68" s="8">
        <v>185000</v>
      </c>
      <c r="F68" s="9">
        <v>185000</v>
      </c>
    </row>
    <row r="69" spans="1:6" x14ac:dyDescent="0.25">
      <c r="A69" s="81">
        <v>3722</v>
      </c>
      <c r="B69" s="82"/>
      <c r="C69" s="19" t="s">
        <v>55</v>
      </c>
      <c r="D69" s="32">
        <f>SUM(D68)</f>
        <v>177584.84</v>
      </c>
      <c r="E69" s="32">
        <f>SUM(E68)</f>
        <v>185000</v>
      </c>
      <c r="F69" s="63">
        <f t="shared" ref="F69" si="8">SUM(F68)</f>
        <v>185000</v>
      </c>
    </row>
    <row r="70" spans="1:6" x14ac:dyDescent="0.25">
      <c r="A70" s="22">
        <v>3723</v>
      </c>
      <c r="B70" s="6">
        <v>5021</v>
      </c>
      <c r="C70" s="7" t="s">
        <v>46</v>
      </c>
      <c r="D70" s="33">
        <v>37884</v>
      </c>
      <c r="E70" s="33">
        <v>40000</v>
      </c>
      <c r="F70" s="34">
        <v>40000</v>
      </c>
    </row>
    <row r="71" spans="1:6" x14ac:dyDescent="0.25">
      <c r="A71" s="22">
        <v>3723</v>
      </c>
      <c r="B71" s="6">
        <v>5154</v>
      </c>
      <c r="C71" s="7" t="s">
        <v>14</v>
      </c>
      <c r="D71" s="33">
        <v>3600</v>
      </c>
      <c r="E71" s="33">
        <v>4000</v>
      </c>
      <c r="F71" s="34">
        <v>6000</v>
      </c>
    </row>
    <row r="72" spans="1:6" x14ac:dyDescent="0.25">
      <c r="A72" s="22">
        <v>3723</v>
      </c>
      <c r="B72" s="6">
        <v>5169</v>
      </c>
      <c r="C72" s="7" t="s">
        <v>87</v>
      </c>
      <c r="D72" s="31">
        <v>40000</v>
      </c>
      <c r="E72" s="8">
        <v>42000</v>
      </c>
      <c r="F72" s="9">
        <v>42000</v>
      </c>
    </row>
    <row r="73" spans="1:6" x14ac:dyDescent="0.25">
      <c r="A73" s="81">
        <v>3723</v>
      </c>
      <c r="B73" s="82"/>
      <c r="C73" s="19" t="s">
        <v>86</v>
      </c>
      <c r="D73" s="32">
        <f>SUM(D70:D72)</f>
        <v>81484</v>
      </c>
      <c r="E73" s="32">
        <f>SUM(E70:E72)</f>
        <v>86000</v>
      </c>
      <c r="F73" s="63">
        <f t="shared" ref="F73" si="9">SUM(F70:F72)</f>
        <v>88000</v>
      </c>
    </row>
    <row r="74" spans="1:6" x14ac:dyDescent="0.25">
      <c r="A74" s="22">
        <v>3726</v>
      </c>
      <c r="B74" s="6">
        <v>5169</v>
      </c>
      <c r="C74" s="7" t="s">
        <v>75</v>
      </c>
      <c r="D74" s="31">
        <v>18804.259999999998</v>
      </c>
      <c r="E74" s="8">
        <v>20000</v>
      </c>
      <c r="F74" s="9">
        <v>20000</v>
      </c>
    </row>
    <row r="75" spans="1:6" x14ac:dyDescent="0.25">
      <c r="A75" s="81">
        <v>3726</v>
      </c>
      <c r="B75" s="82"/>
      <c r="C75" s="19" t="s">
        <v>84</v>
      </c>
      <c r="D75" s="32">
        <f>SUM(D74)</f>
        <v>18804.259999999998</v>
      </c>
      <c r="E75" s="32">
        <f>SUM(E74)</f>
        <v>20000</v>
      </c>
      <c r="F75" s="63">
        <f t="shared" ref="F75" si="10">SUM(F74)</f>
        <v>20000</v>
      </c>
    </row>
    <row r="76" spans="1:6" x14ac:dyDescent="0.25">
      <c r="A76" s="22">
        <v>3745</v>
      </c>
      <c r="B76" s="6">
        <v>5021</v>
      </c>
      <c r="C76" s="7" t="s">
        <v>46</v>
      </c>
      <c r="D76" s="33">
        <v>23287</v>
      </c>
      <c r="E76" s="33">
        <v>26000</v>
      </c>
      <c r="F76" s="34">
        <v>42000</v>
      </c>
    </row>
    <row r="77" spans="1:6" x14ac:dyDescent="0.25">
      <c r="A77" s="22">
        <v>3745</v>
      </c>
      <c r="B77" s="6">
        <v>5139</v>
      </c>
      <c r="C77" s="7" t="s">
        <v>13</v>
      </c>
      <c r="D77" s="33">
        <v>7280</v>
      </c>
      <c r="E77" s="33">
        <v>8000</v>
      </c>
      <c r="F77" s="34">
        <v>18000</v>
      </c>
    </row>
    <row r="78" spans="1:6" x14ac:dyDescent="0.25">
      <c r="A78" s="22">
        <v>3745</v>
      </c>
      <c r="B78" s="6">
        <v>5156</v>
      </c>
      <c r="C78" s="7" t="s">
        <v>22</v>
      </c>
      <c r="D78" s="33">
        <v>4611</v>
      </c>
      <c r="E78" s="8">
        <v>5000</v>
      </c>
      <c r="F78" s="9">
        <v>5000</v>
      </c>
    </row>
    <row r="79" spans="1:6" x14ac:dyDescent="0.25">
      <c r="A79" s="16">
        <v>3745</v>
      </c>
      <c r="B79" s="17">
        <v>5169</v>
      </c>
      <c r="C79" s="18" t="s">
        <v>50</v>
      </c>
      <c r="D79" s="31">
        <v>121000</v>
      </c>
      <c r="E79" s="8">
        <v>130000</v>
      </c>
      <c r="F79" s="9">
        <v>130000</v>
      </c>
    </row>
    <row r="80" spans="1:6" x14ac:dyDescent="0.25">
      <c r="A80" s="16">
        <v>3745</v>
      </c>
      <c r="B80" s="17">
        <v>5171</v>
      </c>
      <c r="C80" s="18" t="s">
        <v>56</v>
      </c>
      <c r="D80" s="31">
        <v>0</v>
      </c>
      <c r="E80" s="8">
        <v>0</v>
      </c>
      <c r="F80" s="9">
        <v>5000</v>
      </c>
    </row>
    <row r="81" spans="1:6" x14ac:dyDescent="0.25">
      <c r="A81" s="81">
        <v>3745</v>
      </c>
      <c r="B81" s="82"/>
      <c r="C81" s="19" t="s">
        <v>21</v>
      </c>
      <c r="D81" s="32">
        <f>SUM(D76:D80)</f>
        <v>156178</v>
      </c>
      <c r="E81" s="32">
        <f>SUM(E76:E80)</f>
        <v>169000</v>
      </c>
      <c r="F81" s="63">
        <f t="shared" ref="F81" si="11">SUM(F76:F80)</f>
        <v>200000</v>
      </c>
    </row>
    <row r="82" spans="1:6" ht="21" customHeight="1" x14ac:dyDescent="0.25">
      <c r="A82" s="52">
        <v>5512</v>
      </c>
      <c r="B82" s="53">
        <v>5321</v>
      </c>
      <c r="C82" s="7" t="s">
        <v>68</v>
      </c>
      <c r="D82" s="60">
        <v>0</v>
      </c>
      <c r="E82" s="60">
        <v>0</v>
      </c>
      <c r="F82" s="64">
        <v>7000</v>
      </c>
    </row>
    <row r="83" spans="1:6" ht="21.75" customHeight="1" x14ac:dyDescent="0.25">
      <c r="A83" s="81">
        <v>5512</v>
      </c>
      <c r="B83" s="82"/>
      <c r="C83" s="19" t="s">
        <v>69</v>
      </c>
      <c r="D83" s="32">
        <f>SUM(D82)</f>
        <v>0</v>
      </c>
      <c r="E83" s="32">
        <f>SUM(E82)</f>
        <v>0</v>
      </c>
      <c r="F83" s="63">
        <f t="shared" ref="F83" si="12">SUM(F82)</f>
        <v>7000</v>
      </c>
    </row>
    <row r="84" spans="1:6" x14ac:dyDescent="0.25">
      <c r="A84" s="54">
        <v>5212</v>
      </c>
      <c r="B84" s="55">
        <v>5901</v>
      </c>
      <c r="C84" s="7" t="s">
        <v>66</v>
      </c>
      <c r="D84" s="33">
        <v>0</v>
      </c>
      <c r="E84" s="33">
        <v>0</v>
      </c>
      <c r="F84" s="34">
        <v>2000</v>
      </c>
    </row>
    <row r="85" spans="1:6" x14ac:dyDescent="0.25">
      <c r="A85" s="81">
        <v>5212</v>
      </c>
      <c r="B85" s="82"/>
      <c r="C85" s="19" t="s">
        <v>67</v>
      </c>
      <c r="D85" s="32">
        <f>SUM(D84)</f>
        <v>0</v>
      </c>
      <c r="E85" s="32">
        <f>SUM(E84)</f>
        <v>0</v>
      </c>
      <c r="F85" s="63">
        <f t="shared" ref="F85" si="13">SUM(F84)</f>
        <v>2000</v>
      </c>
    </row>
    <row r="86" spans="1:6" ht="18.75" customHeight="1" x14ac:dyDescent="0.25">
      <c r="A86" s="22">
        <v>6112</v>
      </c>
      <c r="B86" s="6">
        <v>5023</v>
      </c>
      <c r="C86" s="7" t="s">
        <v>23</v>
      </c>
      <c r="D86" s="31">
        <v>397769</v>
      </c>
      <c r="E86" s="8">
        <v>420000</v>
      </c>
      <c r="F86" s="26">
        <v>516000</v>
      </c>
    </row>
    <row r="87" spans="1:6" x14ac:dyDescent="0.25">
      <c r="A87" s="22">
        <v>6112</v>
      </c>
      <c r="B87" s="6">
        <v>5032</v>
      </c>
      <c r="C87" s="7" t="s">
        <v>24</v>
      </c>
      <c r="D87" s="31">
        <v>61462</v>
      </c>
      <c r="E87" s="8">
        <v>75000</v>
      </c>
      <c r="F87" s="26">
        <v>75000</v>
      </c>
    </row>
    <row r="88" spans="1:6" x14ac:dyDescent="0.25">
      <c r="A88" s="81">
        <v>6112</v>
      </c>
      <c r="B88" s="82"/>
      <c r="C88" s="19" t="s">
        <v>25</v>
      </c>
      <c r="D88" s="20">
        <f>SUM(D86:D87)</f>
        <v>459231</v>
      </c>
      <c r="E88" s="20">
        <f>SUM(E86:E87)</f>
        <v>495000</v>
      </c>
      <c r="F88" s="21">
        <f t="shared" ref="F88" si="14">SUM(F86:F87)</f>
        <v>591000</v>
      </c>
    </row>
    <row r="89" spans="1:6" ht="18" customHeight="1" x14ac:dyDescent="0.25">
      <c r="A89" s="54">
        <v>6115</v>
      </c>
      <c r="B89" s="55">
        <v>5021</v>
      </c>
      <c r="C89" s="7" t="s">
        <v>46</v>
      </c>
      <c r="D89" s="25">
        <v>1301</v>
      </c>
      <c r="E89" s="25">
        <v>1301</v>
      </c>
      <c r="F89" s="26">
        <v>0</v>
      </c>
    </row>
    <row r="90" spans="1:6" ht="18" customHeight="1" x14ac:dyDescent="0.25">
      <c r="A90" s="54">
        <v>6115</v>
      </c>
      <c r="B90" s="55">
        <v>5132</v>
      </c>
      <c r="C90" s="7" t="s">
        <v>95</v>
      </c>
      <c r="D90" s="25">
        <v>1501</v>
      </c>
      <c r="E90" s="25">
        <v>1501</v>
      </c>
      <c r="F90" s="26">
        <v>0</v>
      </c>
    </row>
    <row r="91" spans="1:6" ht="18" customHeight="1" x14ac:dyDescent="0.25">
      <c r="A91" s="54">
        <v>6115</v>
      </c>
      <c r="B91" s="55">
        <v>5139</v>
      </c>
      <c r="C91" s="7" t="s">
        <v>13</v>
      </c>
      <c r="D91" s="25">
        <v>5401.5</v>
      </c>
      <c r="E91" s="25">
        <v>5401.5</v>
      </c>
      <c r="F91" s="26">
        <v>0</v>
      </c>
    </row>
    <row r="92" spans="1:6" ht="18" customHeight="1" x14ac:dyDescent="0.25">
      <c r="A92" s="54">
        <v>6115</v>
      </c>
      <c r="B92" s="55">
        <v>5161</v>
      </c>
      <c r="C92" s="7" t="s">
        <v>63</v>
      </c>
      <c r="D92" s="25">
        <v>400</v>
      </c>
      <c r="E92" s="25">
        <v>400</v>
      </c>
      <c r="F92" s="26">
        <v>0</v>
      </c>
    </row>
    <row r="93" spans="1:6" ht="17.25" customHeight="1" x14ac:dyDescent="0.25">
      <c r="A93" s="54">
        <v>6115</v>
      </c>
      <c r="B93" s="55">
        <v>5175</v>
      </c>
      <c r="C93" s="7" t="s">
        <v>96</v>
      </c>
      <c r="D93" s="25">
        <v>1392</v>
      </c>
      <c r="E93" s="25">
        <v>1392</v>
      </c>
      <c r="F93" s="26">
        <v>0</v>
      </c>
    </row>
    <row r="94" spans="1:6" x14ac:dyDescent="0.25">
      <c r="A94" s="81">
        <v>6115</v>
      </c>
      <c r="B94" s="82"/>
      <c r="C94" s="19" t="s">
        <v>97</v>
      </c>
      <c r="D94" s="20">
        <f>SUM(D89:D93)</f>
        <v>9995.5</v>
      </c>
      <c r="E94" s="20">
        <f>SUM(E89:E93)</f>
        <v>9995.5</v>
      </c>
      <c r="F94" s="24"/>
    </row>
    <row r="95" spans="1:6" ht="24" customHeight="1" x14ac:dyDescent="0.25">
      <c r="A95" s="22">
        <v>6171</v>
      </c>
      <c r="B95" s="6">
        <v>5011</v>
      </c>
      <c r="C95" s="7" t="s">
        <v>70</v>
      </c>
      <c r="D95" s="25">
        <v>108161</v>
      </c>
      <c r="E95" s="25">
        <v>115000</v>
      </c>
      <c r="F95" s="26">
        <v>125000</v>
      </c>
    </row>
    <row r="96" spans="1:6" ht="25.5" customHeight="1" x14ac:dyDescent="0.25">
      <c r="A96" s="22">
        <v>6171</v>
      </c>
      <c r="B96" s="6">
        <v>5021</v>
      </c>
      <c r="C96" s="7" t="s">
        <v>46</v>
      </c>
      <c r="D96" s="8">
        <v>81510</v>
      </c>
      <c r="E96" s="8">
        <v>90000</v>
      </c>
      <c r="F96" s="9">
        <v>200000</v>
      </c>
    </row>
    <row r="97" spans="1:6" x14ac:dyDescent="0.25">
      <c r="A97" s="22">
        <v>6171</v>
      </c>
      <c r="B97" s="6">
        <v>5031</v>
      </c>
      <c r="C97" s="7" t="s">
        <v>71</v>
      </c>
      <c r="D97" s="8">
        <v>30104</v>
      </c>
      <c r="E97" s="8">
        <v>36000</v>
      </c>
      <c r="F97" s="9">
        <v>40000</v>
      </c>
    </row>
    <row r="98" spans="1:6" x14ac:dyDescent="0.25">
      <c r="A98" s="22">
        <v>6171</v>
      </c>
      <c r="B98" s="6">
        <v>5032</v>
      </c>
      <c r="C98" s="7" t="s">
        <v>72</v>
      </c>
      <c r="D98" s="8">
        <v>11887</v>
      </c>
      <c r="E98" s="8">
        <v>15000</v>
      </c>
      <c r="F98" s="9">
        <v>20000</v>
      </c>
    </row>
    <row r="99" spans="1:6" x14ac:dyDescent="0.25">
      <c r="A99" s="22">
        <v>6171</v>
      </c>
      <c r="B99" s="6">
        <v>5038</v>
      </c>
      <c r="C99" s="7" t="s">
        <v>26</v>
      </c>
      <c r="D99" s="8">
        <v>526</v>
      </c>
      <c r="E99" s="8">
        <v>526</v>
      </c>
      <c r="F99" s="9">
        <v>400</v>
      </c>
    </row>
    <row r="100" spans="1:6" x14ac:dyDescent="0.25">
      <c r="A100" s="35">
        <v>6171</v>
      </c>
      <c r="B100" s="10">
        <v>5137</v>
      </c>
      <c r="C100" s="36" t="s">
        <v>27</v>
      </c>
      <c r="D100" s="37">
        <v>23105.9</v>
      </c>
      <c r="E100" s="8">
        <v>23105.9</v>
      </c>
      <c r="F100" s="9">
        <v>40000</v>
      </c>
    </row>
    <row r="101" spans="1:6" x14ac:dyDescent="0.25">
      <c r="A101" s="22">
        <v>6171</v>
      </c>
      <c r="B101" s="6">
        <v>5139</v>
      </c>
      <c r="C101" s="7" t="s">
        <v>28</v>
      </c>
      <c r="D101" s="8">
        <v>23381.1</v>
      </c>
      <c r="E101" s="8">
        <v>30000</v>
      </c>
      <c r="F101" s="9">
        <v>35000</v>
      </c>
    </row>
    <row r="102" spans="1:6" x14ac:dyDescent="0.25">
      <c r="A102" s="22">
        <v>6171</v>
      </c>
      <c r="B102" s="6">
        <v>5151</v>
      </c>
      <c r="C102" s="7" t="s">
        <v>29</v>
      </c>
      <c r="D102" s="8">
        <v>3510</v>
      </c>
      <c r="E102" s="8">
        <v>4000</v>
      </c>
      <c r="F102" s="9">
        <v>5500</v>
      </c>
    </row>
    <row r="103" spans="1:6" x14ac:dyDescent="0.25">
      <c r="A103" s="22">
        <v>6171</v>
      </c>
      <c r="B103" s="6">
        <v>5153</v>
      </c>
      <c r="C103" s="7" t="s">
        <v>30</v>
      </c>
      <c r="D103" s="8">
        <v>20923</v>
      </c>
      <c r="E103" s="8">
        <v>25000</v>
      </c>
      <c r="F103" s="9">
        <v>27500</v>
      </c>
    </row>
    <row r="104" spans="1:6" x14ac:dyDescent="0.25">
      <c r="A104" s="22">
        <v>6171</v>
      </c>
      <c r="B104" s="6">
        <v>5154</v>
      </c>
      <c r="C104" s="7" t="s">
        <v>31</v>
      </c>
      <c r="D104" s="8">
        <v>17405.95</v>
      </c>
      <c r="E104" s="8">
        <v>20000</v>
      </c>
      <c r="F104" s="9">
        <v>35000</v>
      </c>
    </row>
    <row r="105" spans="1:6" x14ac:dyDescent="0.25">
      <c r="A105" s="22">
        <v>6171</v>
      </c>
      <c r="B105" s="6">
        <v>5161</v>
      </c>
      <c r="C105" s="7" t="s">
        <v>32</v>
      </c>
      <c r="D105" s="8">
        <v>1497</v>
      </c>
      <c r="E105" s="8">
        <v>1500</v>
      </c>
      <c r="F105" s="9">
        <v>800</v>
      </c>
    </row>
    <row r="106" spans="1:6" x14ac:dyDescent="0.25">
      <c r="A106" s="22">
        <v>6171</v>
      </c>
      <c r="B106" s="6">
        <v>5162</v>
      </c>
      <c r="C106" s="7" t="s">
        <v>33</v>
      </c>
      <c r="D106" s="8">
        <v>15025.43</v>
      </c>
      <c r="E106" s="8">
        <v>18000</v>
      </c>
      <c r="F106" s="9">
        <v>18000</v>
      </c>
    </row>
    <row r="107" spans="1:6" x14ac:dyDescent="0.25">
      <c r="A107" s="22">
        <v>6171</v>
      </c>
      <c r="B107" s="6">
        <v>5167</v>
      </c>
      <c r="C107" s="7" t="s">
        <v>34</v>
      </c>
      <c r="D107" s="8">
        <v>5010</v>
      </c>
      <c r="E107" s="8">
        <v>6000</v>
      </c>
      <c r="F107" s="9">
        <v>10000</v>
      </c>
    </row>
    <row r="108" spans="1:6" x14ac:dyDescent="0.25">
      <c r="A108" s="22">
        <v>6171</v>
      </c>
      <c r="B108" s="6">
        <v>5169</v>
      </c>
      <c r="C108" s="7" t="s">
        <v>35</v>
      </c>
      <c r="D108" s="8">
        <v>154317.32999999999</v>
      </c>
      <c r="E108" s="8">
        <v>160000</v>
      </c>
      <c r="F108" s="9">
        <v>300000</v>
      </c>
    </row>
    <row r="109" spans="1:6" x14ac:dyDescent="0.25">
      <c r="A109" s="22">
        <v>6171</v>
      </c>
      <c r="B109" s="6">
        <v>5171</v>
      </c>
      <c r="C109" s="7" t="s">
        <v>57</v>
      </c>
      <c r="D109" s="8">
        <v>103995</v>
      </c>
      <c r="E109" s="8">
        <v>110000</v>
      </c>
      <c r="F109" s="9">
        <v>110000</v>
      </c>
    </row>
    <row r="110" spans="1:6" x14ac:dyDescent="0.25">
      <c r="A110" s="22">
        <v>6171</v>
      </c>
      <c r="B110" s="6">
        <v>5173</v>
      </c>
      <c r="C110" s="7" t="s">
        <v>36</v>
      </c>
      <c r="D110" s="8">
        <v>0</v>
      </c>
      <c r="E110" s="8">
        <v>0</v>
      </c>
      <c r="F110" s="9">
        <v>2500</v>
      </c>
    </row>
    <row r="111" spans="1:6" x14ac:dyDescent="0.25">
      <c r="A111" s="22">
        <v>6171</v>
      </c>
      <c r="B111" s="6">
        <v>5175</v>
      </c>
      <c r="C111" s="7" t="s">
        <v>73</v>
      </c>
      <c r="D111" s="8">
        <v>3811</v>
      </c>
      <c r="E111" s="8">
        <v>4000</v>
      </c>
      <c r="F111" s="9">
        <v>3000</v>
      </c>
    </row>
    <row r="112" spans="1:6" s="5" customFormat="1" x14ac:dyDescent="0.25">
      <c r="A112" s="35">
        <v>6171</v>
      </c>
      <c r="B112" s="10">
        <v>5222</v>
      </c>
      <c r="C112" s="36" t="s">
        <v>58</v>
      </c>
      <c r="D112" s="13">
        <v>0</v>
      </c>
      <c r="E112" s="13">
        <v>0</v>
      </c>
      <c r="F112" s="61">
        <v>5000</v>
      </c>
    </row>
    <row r="113" spans="1:6" s="5" customFormat="1" x14ac:dyDescent="0.25">
      <c r="A113" s="66">
        <v>6171</v>
      </c>
      <c r="B113" s="67">
        <v>5901</v>
      </c>
      <c r="C113" s="36" t="s">
        <v>66</v>
      </c>
      <c r="D113" s="13">
        <v>490231</v>
      </c>
      <c r="E113" s="13">
        <v>490231</v>
      </c>
      <c r="F113" s="61">
        <v>405850</v>
      </c>
    </row>
    <row r="114" spans="1:6" ht="18" customHeight="1" x14ac:dyDescent="0.25">
      <c r="A114" s="81">
        <v>6171</v>
      </c>
      <c r="B114" s="82"/>
      <c r="C114" s="19" t="s">
        <v>76</v>
      </c>
      <c r="D114" s="20">
        <f>SUM(D95:D113)</f>
        <v>1094400.71</v>
      </c>
      <c r="E114" s="20">
        <f>SUM(E95:E113)</f>
        <v>1148362.8999999999</v>
      </c>
      <c r="F114" s="21">
        <f>SUM(F95:F113)</f>
        <v>1383550</v>
      </c>
    </row>
    <row r="115" spans="1:6" x14ac:dyDescent="0.25">
      <c r="A115" s="22">
        <v>6310</v>
      </c>
      <c r="B115" s="6">
        <v>5163</v>
      </c>
      <c r="C115" s="7" t="s">
        <v>85</v>
      </c>
      <c r="D115" s="8">
        <v>2428.6</v>
      </c>
      <c r="E115" s="8">
        <v>2600</v>
      </c>
      <c r="F115" s="9">
        <v>4500</v>
      </c>
    </row>
    <row r="116" spans="1:6" x14ac:dyDescent="0.25">
      <c r="A116" s="81">
        <v>6310</v>
      </c>
      <c r="B116" s="82"/>
      <c r="C116" s="19" t="s">
        <v>77</v>
      </c>
      <c r="D116" s="20">
        <f>SUM(D115)</f>
        <v>2428.6</v>
      </c>
      <c r="E116" s="20">
        <f>SUM(E115)</f>
        <v>2600</v>
      </c>
      <c r="F116" s="21">
        <f t="shared" ref="F116" si="15">SUM(F115)</f>
        <v>4500</v>
      </c>
    </row>
    <row r="117" spans="1:6" x14ac:dyDescent="0.25">
      <c r="A117" s="22">
        <v>6320</v>
      </c>
      <c r="B117" s="6">
        <v>5163</v>
      </c>
      <c r="C117" s="7" t="s">
        <v>78</v>
      </c>
      <c r="D117" s="25">
        <v>34259</v>
      </c>
      <c r="E117" s="25">
        <v>35000</v>
      </c>
      <c r="F117" s="26">
        <v>35000</v>
      </c>
    </row>
    <row r="118" spans="1:6" ht="16.5" thickBot="1" x14ac:dyDescent="0.3">
      <c r="A118" s="84">
        <v>6320</v>
      </c>
      <c r="B118" s="85"/>
      <c r="C118" s="75" t="s">
        <v>79</v>
      </c>
      <c r="D118" s="76">
        <f>SUM(D117)</f>
        <v>34259</v>
      </c>
      <c r="E118" s="76">
        <f>SUM(E117)</f>
        <v>35000</v>
      </c>
      <c r="F118" s="77">
        <f t="shared" ref="F118" si="16">SUM(F117)</f>
        <v>35000</v>
      </c>
    </row>
    <row r="119" spans="1:6" ht="30" customHeight="1" thickBot="1" x14ac:dyDescent="0.3">
      <c r="A119" s="88" t="s">
        <v>37</v>
      </c>
      <c r="B119" s="89"/>
      <c r="C119" s="90"/>
      <c r="D119" s="78">
        <f>SUM(D36+D38+D41+D43+D46+D48+D52+D55+D63+D65+D67+D69+D73+D81+D83+D85+D88+D94+D114+D116+D118)</f>
        <v>2872787.06</v>
      </c>
      <c r="E119" s="78">
        <f>SUM(E36+E38+E41+E43+E46+E48+E52+E55+E63+E65+E67+E69+E73+E81+E83+E85+E88+E94+E114+E116+E118)</f>
        <v>3025269.4</v>
      </c>
      <c r="F119" s="78">
        <f>SUM(F36+F38+F41+F43+F46+F48+F52+F55+F63+F65+F67+F69+F73+F75+F81+F83+F85+F88+F94+F114+F116+F118)</f>
        <v>3422550</v>
      </c>
    </row>
    <row r="120" spans="1:6" x14ac:dyDescent="0.25">
      <c r="A120" s="38"/>
      <c r="B120" s="38"/>
      <c r="C120" s="39"/>
    </row>
    <row r="121" spans="1:6" x14ac:dyDescent="0.25">
      <c r="A121" s="86"/>
      <c r="B121" s="86"/>
      <c r="C121" s="40"/>
      <c r="F121" s="1">
        <f>SUM(F25)-F119</f>
        <v>0</v>
      </c>
    </row>
    <row r="122" spans="1:6" x14ac:dyDescent="0.25">
      <c r="A122" s="3"/>
      <c r="B122" s="68" t="s">
        <v>80</v>
      </c>
      <c r="C122" s="41"/>
    </row>
    <row r="123" spans="1:6" x14ac:dyDescent="0.25">
      <c r="A123" s="42"/>
      <c r="B123" s="68" t="s">
        <v>81</v>
      </c>
      <c r="C123" s="43"/>
    </row>
    <row r="124" spans="1:6" x14ac:dyDescent="0.25">
      <c r="A124" s="42"/>
      <c r="B124" s="44"/>
      <c r="C124" s="43"/>
    </row>
    <row r="125" spans="1:6" x14ac:dyDescent="0.25">
      <c r="A125" s="42"/>
      <c r="B125" s="83" t="s">
        <v>82</v>
      </c>
      <c r="C125" s="83"/>
    </row>
    <row r="126" spans="1:6" x14ac:dyDescent="0.25">
      <c r="A126" s="3"/>
      <c r="B126" s="83" t="s">
        <v>83</v>
      </c>
      <c r="C126" s="83"/>
    </row>
    <row r="127" spans="1:6" x14ac:dyDescent="0.25">
      <c r="B127" s="69"/>
      <c r="C127" s="43"/>
    </row>
  </sheetData>
  <mergeCells count="29">
    <mergeCell ref="A1:C1"/>
    <mergeCell ref="A25:C25"/>
    <mergeCell ref="A119:C119"/>
    <mergeCell ref="A36:B36"/>
    <mergeCell ref="A52:B52"/>
    <mergeCell ref="A63:B63"/>
    <mergeCell ref="A55:B55"/>
    <mergeCell ref="A48:B48"/>
    <mergeCell ref="A46:B46"/>
    <mergeCell ref="A81:B81"/>
    <mergeCell ref="A75:B75"/>
    <mergeCell ref="A2:F3"/>
    <mergeCell ref="A41:B41"/>
    <mergeCell ref="A65:B65"/>
    <mergeCell ref="A69:B69"/>
    <mergeCell ref="A88:B88"/>
    <mergeCell ref="A67:B67"/>
    <mergeCell ref="A73:B73"/>
    <mergeCell ref="A38:B38"/>
    <mergeCell ref="A43:B43"/>
    <mergeCell ref="A85:B85"/>
    <mergeCell ref="A83:B83"/>
    <mergeCell ref="A94:B94"/>
    <mergeCell ref="B126:C126"/>
    <mergeCell ref="B125:C125"/>
    <mergeCell ref="A118:B118"/>
    <mergeCell ref="A116:B116"/>
    <mergeCell ref="A114:B114"/>
    <mergeCell ref="A121:B121"/>
  </mergeCells>
  <pageMargins left="1.4960629921259843" right="1.1023622047244095" top="1.5354330708661419" bottom="1.7322834645669292" header="1.1023622047244095" footer="1.299212598425197"/>
  <pageSetup paperSize="9" scale="50" orientation="landscape" r:id="rId1"/>
  <ignoredErrors>
    <ignoredError sqref="D46:E4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Návrh rozpočtu rok 2021</vt:lpstr>
      <vt:lpstr>List2</vt:lpstr>
      <vt:lpstr>List3</vt:lpstr>
      <vt:lpstr>'Návrh rozpočtu rok 2021'!Oblast_tisku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Dolezalova</dc:creator>
  <cp:lastModifiedBy>servis</cp:lastModifiedBy>
  <cp:lastPrinted>2020-11-20T07:24:46Z</cp:lastPrinted>
  <dcterms:created xsi:type="dcterms:W3CDTF">2018-11-07T13:27:52Z</dcterms:created>
  <dcterms:modified xsi:type="dcterms:W3CDTF">2020-11-20T07:57:02Z</dcterms:modified>
</cp:coreProperties>
</file>