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9040" windowHeight="16440"/>
  </bookViews>
  <sheets>
    <sheet name="Rozpočet rok 2021" sheetId="1" r:id="rId1"/>
    <sheet name="List2" sheetId="2" r:id="rId2"/>
    <sheet name="List3" sheetId="3" r:id="rId3"/>
  </sheets>
  <definedNames>
    <definedName name="_xlnm.Print_Area" localSheetId="0">'Rozpočet rok 2021'!$B$1:$E$120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63" i="1" l="1"/>
  <c r="E108" i="1" l="1"/>
  <c r="E36" i="1" l="1"/>
  <c r="E83" i="1"/>
  <c r="E110" i="1"/>
  <c r="E88" i="1"/>
  <c r="E85" i="1"/>
  <c r="E81" i="1"/>
  <c r="E75" i="1"/>
  <c r="E73" i="1"/>
  <c r="E69" i="1"/>
  <c r="E67" i="1"/>
  <c r="E65" i="1"/>
  <c r="E55" i="1"/>
  <c r="E52" i="1"/>
  <c r="E48" i="1"/>
  <c r="E41" i="1"/>
  <c r="E46" i="1"/>
  <c r="E43" i="1"/>
  <c r="E38" i="1"/>
  <c r="E112" i="1" l="1"/>
  <c r="E113" i="1" s="1"/>
  <c r="E115" i="1" l="1"/>
</calcChain>
</file>

<file path=xl/sharedStrings.xml><?xml version="1.0" encoding="utf-8"?>
<sst xmlns="http://schemas.openxmlformats.org/spreadsheetml/2006/main" count="111" uniqueCount="93">
  <si>
    <t>paragraf</t>
  </si>
  <si>
    <t>položka</t>
  </si>
  <si>
    <t>název</t>
  </si>
  <si>
    <t>daň z příjmu fyz.osob. závislá č.</t>
  </si>
  <si>
    <t>daň ze samost. výděl.činnosti</t>
  </si>
  <si>
    <t>daň z příjmu - kapit. výnosy</t>
  </si>
  <si>
    <t>daň z příjmu právnic. osob</t>
  </si>
  <si>
    <t>daň z přidané hodnoty</t>
  </si>
  <si>
    <t>platba za popelnice</t>
  </si>
  <si>
    <t>poplatek ze psa</t>
  </si>
  <si>
    <t>Správní poplatky</t>
  </si>
  <si>
    <t>Daň z hazardních her</t>
  </si>
  <si>
    <t>daň z nemovitosti</t>
  </si>
  <si>
    <t>Nákup materiálu</t>
  </si>
  <si>
    <t>Elektrická energie</t>
  </si>
  <si>
    <t>Mateřská školka</t>
  </si>
  <si>
    <t xml:space="preserve">Nákup materiálu   </t>
  </si>
  <si>
    <t>Výdaje na pohoštění</t>
  </si>
  <si>
    <t>opravy osvětlení</t>
  </si>
  <si>
    <t>odvoz nebezpečného odpadu</t>
  </si>
  <si>
    <t>odvoz komunálního odpadu</t>
  </si>
  <si>
    <t>Úprava zeleně</t>
  </si>
  <si>
    <t>PHM</t>
  </si>
  <si>
    <t>odměny pro zastupitele</t>
  </si>
  <si>
    <t>odvod zdravotního pojištění</t>
  </si>
  <si>
    <t>Zastupitelé</t>
  </si>
  <si>
    <t>Povinné úrazové pojištění zaměstnance</t>
  </si>
  <si>
    <t>DHIM - Obec</t>
  </si>
  <si>
    <t xml:space="preserve">Nákup materiálu </t>
  </si>
  <si>
    <t>spotřeba vody</t>
  </si>
  <si>
    <t>spotřeba plynu</t>
  </si>
  <si>
    <t>spotřeba energie - Obec</t>
  </si>
  <si>
    <t>poštovné</t>
  </si>
  <si>
    <t>telefon</t>
  </si>
  <si>
    <t>školení</t>
  </si>
  <si>
    <t>ostatní služby</t>
  </si>
  <si>
    <t>cestovné</t>
  </si>
  <si>
    <t>CELKEM</t>
  </si>
  <si>
    <t>Neinvestiční přijaté transfery -  Mikroregion</t>
  </si>
  <si>
    <t>Pohřebnictví</t>
  </si>
  <si>
    <t>Příjmy z pronájmu pozemků</t>
  </si>
  <si>
    <t>Příjmy z pronájmu nemovitých věcí</t>
  </si>
  <si>
    <t>Opravy a udržba pozemních komunikací</t>
  </si>
  <si>
    <t>Pozemní komunikace</t>
  </si>
  <si>
    <t>Výdaje na dopravní obslužnost</t>
  </si>
  <si>
    <t>Silniční doprava</t>
  </si>
  <si>
    <t>Ostatní osobní výdaje</t>
  </si>
  <si>
    <t>Ostatní záležitosti kultury</t>
  </si>
  <si>
    <t>Neinvestiční transfery pro MŠ</t>
  </si>
  <si>
    <t>Dary obyvatelstvu</t>
  </si>
  <si>
    <t xml:space="preserve">Nákup ostatních služeb </t>
  </si>
  <si>
    <t>Veřejné osvětlení</t>
  </si>
  <si>
    <t>Pevná paliva</t>
  </si>
  <si>
    <t xml:space="preserve">Opravy a udržba </t>
  </si>
  <si>
    <t>Odvoz nebezpečného odpadu</t>
  </si>
  <si>
    <t>Odvoz komunálního odpadu</t>
  </si>
  <si>
    <t>Opravy a udržování</t>
  </si>
  <si>
    <t xml:space="preserve">opravy </t>
  </si>
  <si>
    <t>Neinvestiční transfery spolkům</t>
  </si>
  <si>
    <t>Globální dotace ze Středočeského kraje</t>
  </si>
  <si>
    <t>Zpětný odběr odpadu  - EKO- KOM</t>
  </si>
  <si>
    <t>Čistička odpadních vod - Budovy.stavby</t>
  </si>
  <si>
    <t>Odvádění a čištění odpadních vod</t>
  </si>
  <si>
    <t>Poštovní služby</t>
  </si>
  <si>
    <t>Příspěvek Mikroregionu</t>
  </si>
  <si>
    <t>Komunální služby a územní rozvoj</t>
  </si>
  <si>
    <t>Nespecifikované rezervy</t>
  </si>
  <si>
    <t>Ochrana obyvatelstva</t>
  </si>
  <si>
    <t>Neinvestiční transfer hasičům</t>
  </si>
  <si>
    <t xml:space="preserve">Požární ochrana </t>
  </si>
  <si>
    <t>Platy zaměstnanců v prac. poměru</t>
  </si>
  <si>
    <t>Povinné pojistné na SP</t>
  </si>
  <si>
    <t>Povinné pojištění na ZP</t>
  </si>
  <si>
    <t>pohoštění</t>
  </si>
  <si>
    <t>Vvyužití volného času dětí a mládeže</t>
  </si>
  <si>
    <t xml:space="preserve">BIO odpad </t>
  </si>
  <si>
    <t>Činnost místní správy</t>
  </si>
  <si>
    <t>Obecné  výdaje na finanční operace</t>
  </si>
  <si>
    <t>Pojištění majetku obce</t>
  </si>
  <si>
    <t>Pojištění majetku</t>
  </si>
  <si>
    <t xml:space="preserve">Vyvěšeno: </t>
  </si>
  <si>
    <t>Sejmuto:</t>
  </si>
  <si>
    <t>Vyvěšeno na úřední a elektronické  desce.</t>
  </si>
  <si>
    <t>starosta obce: Kamil Kříž</t>
  </si>
  <si>
    <t>Svoz BIO odpadu</t>
  </si>
  <si>
    <t xml:space="preserve">Služby penežních ústavů </t>
  </si>
  <si>
    <t xml:space="preserve">Sběr a odvoz separovaných  </t>
  </si>
  <si>
    <t xml:space="preserve">Sběr a odvoz separovaných </t>
  </si>
  <si>
    <t xml:space="preserve">úroky z běžného účtu </t>
  </si>
  <si>
    <t>Rozpočet 2021</t>
  </si>
  <si>
    <t>Příjmy z poskytování služeb</t>
  </si>
  <si>
    <t>Budovy,haly a stavby</t>
  </si>
  <si>
    <t xml:space="preserve"> ROZPOČET NA ROK 2021 OBEC MALÉ PŘÍTOČNO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</si>
</sst>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43" fontId="5" fillId="0" borderId="0" xfId="1" applyFont="1"/>
    <xf numFmtId="0" fontId="5" fillId="0" borderId="0" xfId="0" applyFont="1"/>
    <xf numFmtId="0" fontId="6" fillId="0" borderId="0" xfId="2" applyFont="1"/>
    <xf numFmtId="0" fontId="6" fillId="0" borderId="0" xfId="2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/>
    <xf numFmtId="43" fontId="5" fillId="0" borderId="3" xfId="1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0" fontId="6" fillId="0" borderId="2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0" fontId="3" fillId="2" borderId="1" xfId="2" applyFont="1" applyFill="1" applyBorder="1"/>
    <xf numFmtId="43" fontId="4" fillId="2" borderId="3" xfId="1" applyFont="1" applyFill="1" applyBorder="1"/>
    <xf numFmtId="0" fontId="6" fillId="0" borderId="2" xfId="2" applyFont="1" applyFill="1" applyBorder="1" applyAlignment="1">
      <alignment horizontal="center"/>
    </xf>
    <xf numFmtId="43" fontId="5" fillId="2" borderId="3" xfId="1" applyFont="1" applyFill="1" applyBorder="1"/>
    <xf numFmtId="43" fontId="5" fillId="0" borderId="3" xfId="1" applyFont="1" applyFill="1" applyBorder="1"/>
    <xf numFmtId="0" fontId="5" fillId="0" borderId="0" xfId="0" applyFont="1" applyFill="1"/>
    <xf numFmtId="0" fontId="6" fillId="0" borderId="5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4" fontId="6" fillId="0" borderId="0" xfId="2" applyNumberFormat="1" applyFont="1"/>
    <xf numFmtId="0" fontId="7" fillId="0" borderId="0" xfId="2" applyFont="1" applyAlignment="1">
      <alignment horizontal="right"/>
    </xf>
    <xf numFmtId="0" fontId="6" fillId="0" borderId="0" xfId="2" applyFont="1" applyAlignment="1"/>
    <xf numFmtId="0" fontId="3" fillId="0" borderId="0" xfId="2" applyFont="1"/>
    <xf numFmtId="0" fontId="3" fillId="0" borderId="0" xfId="2" applyFont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7" xfId="2" applyFont="1" applyBorder="1"/>
    <xf numFmtId="43" fontId="5" fillId="0" borderId="8" xfId="1" applyFont="1" applyBorder="1"/>
    <xf numFmtId="0" fontId="6" fillId="0" borderId="7" xfId="2" applyFont="1" applyFill="1" applyBorder="1" applyAlignment="1">
      <alignment horizontal="center"/>
    </xf>
    <xf numFmtId="0" fontId="6" fillId="0" borderId="7" xfId="2" applyFont="1" applyFill="1" applyBorder="1"/>
    <xf numFmtId="0" fontId="3" fillId="0" borderId="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3" fillId="4" borderId="1" xfId="2" applyFont="1" applyFill="1" applyBorder="1"/>
    <xf numFmtId="43" fontId="4" fillId="0" borderId="3" xfId="1" applyFont="1" applyFill="1" applyBorder="1"/>
    <xf numFmtId="43" fontId="4" fillId="4" borderId="3" xfId="1" applyFont="1" applyFill="1" applyBorder="1"/>
    <xf numFmtId="43" fontId="5" fillId="0" borderId="3" xfId="1" applyFont="1" applyBorder="1" applyAlignment="1">
      <alignment vertical="center"/>
    </xf>
    <xf numFmtId="43" fontId="5" fillId="0" borderId="8" xfId="1" applyFont="1" applyFill="1" applyBorder="1"/>
    <xf numFmtId="43" fontId="3" fillId="2" borderId="3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4" fillId="0" borderId="0" xfId="0" applyFont="1"/>
    <xf numFmtId="0" fontId="6" fillId="0" borderId="13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4" xfId="2" applyFont="1" applyFill="1" applyBorder="1"/>
    <xf numFmtId="43" fontId="5" fillId="0" borderId="15" xfId="1" applyFont="1" applyBorder="1"/>
    <xf numFmtId="0" fontId="3" fillId="2" borderId="14" xfId="2" applyFont="1" applyFill="1" applyBorder="1"/>
    <xf numFmtId="43" fontId="4" fillId="2" borderId="15" xfId="1" applyFont="1" applyFill="1" applyBorder="1"/>
    <xf numFmtId="43" fontId="4" fillId="3" borderId="18" xfId="1" applyFont="1" applyFill="1" applyBorder="1"/>
    <xf numFmtId="43" fontId="5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vertical="center"/>
    </xf>
    <xf numFmtId="43" fontId="4" fillId="3" borderId="12" xfId="1" applyFont="1" applyFill="1" applyBorder="1"/>
    <xf numFmtId="43" fontId="5" fillId="0" borderId="0" xfId="0" applyNumberFormat="1" applyFont="1"/>
    <xf numFmtId="0" fontId="6" fillId="0" borderId="1" xfId="2" applyFont="1" applyFill="1" applyBorder="1" applyAlignment="1">
      <alignment wrapText="1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3" borderId="12" xfId="2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4" borderId="5" xfId="2" applyFont="1" applyFill="1" applyBorder="1" applyAlignment="1">
      <alignment horizontal="center"/>
    </xf>
    <xf numFmtId="0" fontId="3" fillId="4" borderId="4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6" fillId="0" borderId="0" xfId="2" applyFont="1" applyAlignment="1">
      <alignment horizontal="left"/>
    </xf>
    <xf numFmtId="14" fontId="3" fillId="0" borderId="0" xfId="2" applyNumberFormat="1" applyFont="1" applyAlignment="1">
      <alignment horizontal="left"/>
    </xf>
    <xf numFmtId="0" fontId="3" fillId="0" borderId="0" xfId="2" applyFont="1" applyAlignment="1"/>
  </cellXfs>
  <cellStyles count="4">
    <cellStyle name="Čárka" xfId="1" builtinId="3"/>
    <cellStyle name="Čárka 2" xfId="3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1"/>
  <sheetViews>
    <sheetView tabSelected="1" workbookViewId="0">
      <selection activeCell="E116" sqref="E116"/>
    </sheetView>
  </sheetViews>
  <sheetFormatPr defaultColWidth="9.140625" defaultRowHeight="15.75" x14ac:dyDescent="0.25"/>
  <cols>
    <col min="1" max="1" width="9.140625" style="2"/>
    <col min="2" max="2" width="14.5703125" style="2" customWidth="1"/>
    <col min="3" max="3" width="12.42578125" style="2" customWidth="1"/>
    <col min="4" max="4" width="43.7109375" style="2" customWidth="1"/>
    <col min="5" max="5" width="25" style="1" customWidth="1"/>
    <col min="6" max="6" width="9.140625" style="2"/>
    <col min="7" max="7" width="19.140625" style="2" bestFit="1" customWidth="1"/>
    <col min="8" max="16384" width="9.140625" style="2"/>
  </cols>
  <sheetData>
    <row r="1" spans="2:7" x14ac:dyDescent="0.25">
      <c r="B1" s="72"/>
      <c r="C1" s="72"/>
      <c r="D1" s="72"/>
    </row>
    <row r="2" spans="2:7" x14ac:dyDescent="0.25">
      <c r="B2" s="72" t="s">
        <v>92</v>
      </c>
      <c r="C2" s="72"/>
      <c r="D2" s="72"/>
      <c r="E2" s="72"/>
    </row>
    <row r="3" spans="2:7" x14ac:dyDescent="0.25">
      <c r="B3" s="72"/>
      <c r="C3" s="72"/>
      <c r="D3" s="72"/>
      <c r="E3" s="72"/>
    </row>
    <row r="4" spans="2:7" x14ac:dyDescent="0.25">
      <c r="B4" s="3"/>
      <c r="C4" s="4"/>
      <c r="D4" s="3"/>
    </row>
    <row r="5" spans="2:7" ht="16.5" thickBot="1" x14ac:dyDescent="0.3"/>
    <row r="6" spans="2:7" s="5" customFormat="1" ht="56.25" customHeight="1" thickBot="1" x14ac:dyDescent="0.3">
      <c r="B6" s="64" t="s">
        <v>0</v>
      </c>
      <c r="C6" s="65" t="s">
        <v>1</v>
      </c>
      <c r="D6" s="67" t="s">
        <v>2</v>
      </c>
      <c r="E6" s="66" t="s">
        <v>89</v>
      </c>
    </row>
    <row r="7" spans="2:7" x14ac:dyDescent="0.25">
      <c r="B7" s="51">
        <v>0</v>
      </c>
      <c r="C7" s="38">
        <v>1111</v>
      </c>
      <c r="D7" s="39" t="s">
        <v>3</v>
      </c>
      <c r="E7" s="37">
        <v>650000</v>
      </c>
      <c r="G7" s="69"/>
    </row>
    <row r="8" spans="2:7" x14ac:dyDescent="0.25">
      <c r="B8" s="18">
        <v>0</v>
      </c>
      <c r="C8" s="6">
        <v>1112</v>
      </c>
      <c r="D8" s="7" t="s">
        <v>4</v>
      </c>
      <c r="E8" s="8">
        <v>16000</v>
      </c>
    </row>
    <row r="9" spans="2:7" x14ac:dyDescent="0.25">
      <c r="B9" s="18">
        <v>0</v>
      </c>
      <c r="C9" s="6">
        <v>1113</v>
      </c>
      <c r="D9" s="7" t="s">
        <v>5</v>
      </c>
      <c r="E9" s="8">
        <v>165000</v>
      </c>
    </row>
    <row r="10" spans="2:7" x14ac:dyDescent="0.25">
      <c r="B10" s="18">
        <v>0</v>
      </c>
      <c r="C10" s="6">
        <v>1121</v>
      </c>
      <c r="D10" s="7" t="s">
        <v>6</v>
      </c>
      <c r="E10" s="8">
        <v>600000</v>
      </c>
    </row>
    <row r="11" spans="2:7" x14ac:dyDescent="0.25">
      <c r="B11" s="18">
        <v>0</v>
      </c>
      <c r="C11" s="6">
        <v>1211</v>
      </c>
      <c r="D11" s="7" t="s">
        <v>7</v>
      </c>
      <c r="E11" s="8">
        <v>1350000</v>
      </c>
    </row>
    <row r="12" spans="2:7" x14ac:dyDescent="0.25">
      <c r="B12" s="18">
        <v>0</v>
      </c>
      <c r="C12" s="6">
        <v>1340</v>
      </c>
      <c r="D12" s="7" t="s">
        <v>8</v>
      </c>
      <c r="E12" s="8">
        <v>125000</v>
      </c>
    </row>
    <row r="13" spans="2:7" x14ac:dyDescent="0.25">
      <c r="B13" s="18">
        <v>0</v>
      </c>
      <c r="C13" s="6">
        <v>1341</v>
      </c>
      <c r="D13" s="7" t="s">
        <v>9</v>
      </c>
      <c r="E13" s="8">
        <v>2000</v>
      </c>
    </row>
    <row r="14" spans="2:7" x14ac:dyDescent="0.25">
      <c r="B14" s="18">
        <v>0</v>
      </c>
      <c r="C14" s="6">
        <v>1361</v>
      </c>
      <c r="D14" s="7" t="s">
        <v>10</v>
      </c>
      <c r="E14" s="8">
        <v>300</v>
      </c>
    </row>
    <row r="15" spans="2:7" x14ac:dyDescent="0.25">
      <c r="B15" s="18">
        <v>0</v>
      </c>
      <c r="C15" s="6">
        <v>1381</v>
      </c>
      <c r="D15" s="7" t="s">
        <v>11</v>
      </c>
      <c r="E15" s="8">
        <v>15000</v>
      </c>
    </row>
    <row r="16" spans="2:7" x14ac:dyDescent="0.25">
      <c r="B16" s="18">
        <v>0</v>
      </c>
      <c r="C16" s="6">
        <v>1511</v>
      </c>
      <c r="D16" s="7" t="s">
        <v>12</v>
      </c>
      <c r="E16" s="8">
        <v>200000</v>
      </c>
    </row>
    <row r="17" spans="2:5" x14ac:dyDescent="0.25">
      <c r="B17" s="25">
        <v>0</v>
      </c>
      <c r="C17" s="9">
        <v>4112</v>
      </c>
      <c r="D17" s="10" t="s">
        <v>59</v>
      </c>
      <c r="E17" s="62">
        <v>70000</v>
      </c>
    </row>
    <row r="18" spans="2:5" ht="31.5" x14ac:dyDescent="0.25">
      <c r="B18" s="18">
        <v>2411</v>
      </c>
      <c r="C18" s="6">
        <v>4129</v>
      </c>
      <c r="D18" s="70" t="s">
        <v>38</v>
      </c>
      <c r="E18" s="8">
        <v>150000</v>
      </c>
    </row>
    <row r="19" spans="2:5" x14ac:dyDescent="0.25">
      <c r="B19" s="18">
        <v>3632</v>
      </c>
      <c r="C19" s="6">
        <v>2111</v>
      </c>
      <c r="D19" s="7" t="s">
        <v>39</v>
      </c>
      <c r="E19" s="20">
        <v>22000</v>
      </c>
    </row>
    <row r="20" spans="2:5" x14ac:dyDescent="0.25">
      <c r="B20" s="18">
        <v>3725</v>
      </c>
      <c r="C20" s="6">
        <v>2324</v>
      </c>
      <c r="D20" s="7" t="s">
        <v>60</v>
      </c>
      <c r="E20" s="8">
        <v>22000</v>
      </c>
    </row>
    <row r="21" spans="2:5" x14ac:dyDescent="0.25">
      <c r="B21" s="18">
        <v>6171</v>
      </c>
      <c r="C21" s="6">
        <v>2111</v>
      </c>
      <c r="D21" s="7" t="s">
        <v>90</v>
      </c>
      <c r="E21" s="8">
        <v>0</v>
      </c>
    </row>
    <row r="22" spans="2:5" x14ac:dyDescent="0.25">
      <c r="B22" s="18">
        <v>6171</v>
      </c>
      <c r="C22" s="6">
        <v>2131</v>
      </c>
      <c r="D22" s="7" t="s">
        <v>40</v>
      </c>
      <c r="E22" s="8">
        <v>10050</v>
      </c>
    </row>
    <row r="23" spans="2:5" x14ac:dyDescent="0.25">
      <c r="B23" s="18">
        <v>6171</v>
      </c>
      <c r="C23" s="6">
        <v>2132</v>
      </c>
      <c r="D23" s="7" t="s">
        <v>41</v>
      </c>
      <c r="E23" s="8">
        <v>25000</v>
      </c>
    </row>
    <row r="24" spans="2:5" ht="16.5" thickBot="1" x14ac:dyDescent="0.3">
      <c r="B24" s="55">
        <v>6310</v>
      </c>
      <c r="C24" s="56">
        <v>2141</v>
      </c>
      <c r="D24" s="57" t="s">
        <v>88</v>
      </c>
      <c r="E24" s="58">
        <v>200</v>
      </c>
    </row>
    <row r="25" spans="2:5" ht="24.95" customHeight="1" thickBot="1" x14ac:dyDescent="0.3">
      <c r="B25" s="73" t="s">
        <v>37</v>
      </c>
      <c r="C25" s="73"/>
      <c r="D25" s="73"/>
      <c r="E25" s="68">
        <f>SUM(E7:E24)</f>
        <v>3422550</v>
      </c>
    </row>
    <row r="26" spans="2:5" x14ac:dyDescent="0.25">
      <c r="B26" s="11"/>
      <c r="C26" s="11"/>
      <c r="D26" s="12"/>
    </row>
    <row r="27" spans="2:5" x14ac:dyDescent="0.25">
      <c r="B27" s="11"/>
      <c r="C27" s="11"/>
      <c r="D27" s="12"/>
    </row>
    <row r="28" spans="2:5" x14ac:dyDescent="0.25">
      <c r="B28" s="11"/>
      <c r="C28" s="11"/>
      <c r="D28" s="12"/>
    </row>
    <row r="29" spans="2:5" x14ac:dyDescent="0.25">
      <c r="B29" s="11"/>
      <c r="C29" s="11"/>
      <c r="D29" s="12"/>
    </row>
    <row r="30" spans="2:5" x14ac:dyDescent="0.25">
      <c r="B30" s="11"/>
      <c r="C30" s="11"/>
      <c r="D30" s="12"/>
    </row>
    <row r="31" spans="2:5" x14ac:dyDescent="0.25">
      <c r="B31" s="3"/>
      <c r="C31" s="4"/>
      <c r="D31" s="3"/>
    </row>
    <row r="32" spans="2:5" x14ac:dyDescent="0.25">
      <c r="B32" s="3"/>
      <c r="C32" s="4"/>
      <c r="D32" s="3"/>
    </row>
    <row r="33" spans="2:6" ht="16.5" thickBot="1" x14ac:dyDescent="0.3">
      <c r="B33" s="3"/>
      <c r="C33" s="4"/>
      <c r="D33" s="3"/>
    </row>
    <row r="34" spans="2:6" s="5" customFormat="1" ht="42.75" customHeight="1" thickBot="1" x14ac:dyDescent="0.3">
      <c r="B34" s="64" t="s">
        <v>0</v>
      </c>
      <c r="C34" s="65" t="s">
        <v>1</v>
      </c>
      <c r="D34" s="65" t="s">
        <v>2</v>
      </c>
      <c r="E34" s="66" t="s">
        <v>89</v>
      </c>
    </row>
    <row r="35" spans="2:6" x14ac:dyDescent="0.25">
      <c r="B35" s="34">
        <v>2219</v>
      </c>
      <c r="C35" s="35">
        <v>5171</v>
      </c>
      <c r="D35" s="36" t="s">
        <v>42</v>
      </c>
      <c r="E35" s="48">
        <v>15000</v>
      </c>
      <c r="F35" s="63"/>
    </row>
    <row r="36" spans="2:6" x14ac:dyDescent="0.25">
      <c r="B36" s="77">
        <v>2219</v>
      </c>
      <c r="C36" s="78"/>
      <c r="D36" s="16" t="s">
        <v>43</v>
      </c>
      <c r="E36" s="17">
        <f t="shared" ref="E36" si="0">SUM(E35)</f>
        <v>15000</v>
      </c>
    </row>
    <row r="37" spans="2:6" x14ac:dyDescent="0.25">
      <c r="B37" s="18">
        <v>2221</v>
      </c>
      <c r="C37" s="6">
        <v>5193</v>
      </c>
      <c r="D37" s="7" t="s">
        <v>44</v>
      </c>
      <c r="E37" s="8">
        <v>77000</v>
      </c>
    </row>
    <row r="38" spans="2:6" x14ac:dyDescent="0.25">
      <c r="B38" s="77">
        <v>2212</v>
      </c>
      <c r="C38" s="78"/>
      <c r="D38" s="16" t="s">
        <v>45</v>
      </c>
      <c r="E38" s="17">
        <f t="shared" ref="E38" si="1">SUM(E37)</f>
        <v>77000</v>
      </c>
    </row>
    <row r="39" spans="2:6" s="21" customFormat="1" x14ac:dyDescent="0.25">
      <c r="B39" s="42">
        <v>2321</v>
      </c>
      <c r="C39" s="43">
        <v>5169</v>
      </c>
      <c r="D39" s="7" t="s">
        <v>50</v>
      </c>
      <c r="E39" s="20">
        <v>0</v>
      </c>
    </row>
    <row r="40" spans="2:6" x14ac:dyDescent="0.25">
      <c r="B40" s="42">
        <v>2321</v>
      </c>
      <c r="C40" s="43">
        <v>6121</v>
      </c>
      <c r="D40" s="7" t="s">
        <v>61</v>
      </c>
      <c r="E40" s="45">
        <v>500000</v>
      </c>
    </row>
    <row r="41" spans="2:6" x14ac:dyDescent="0.25">
      <c r="B41" s="79">
        <v>2321</v>
      </c>
      <c r="C41" s="80"/>
      <c r="D41" s="44" t="s">
        <v>62</v>
      </c>
      <c r="E41" s="46">
        <f>SUM(E40)</f>
        <v>500000</v>
      </c>
    </row>
    <row r="42" spans="2:6" x14ac:dyDescent="0.25">
      <c r="B42" s="13">
        <v>3111</v>
      </c>
      <c r="C42" s="14">
        <v>5321</v>
      </c>
      <c r="D42" s="15" t="s">
        <v>48</v>
      </c>
      <c r="E42" s="8">
        <v>10000</v>
      </c>
    </row>
    <row r="43" spans="2:6" x14ac:dyDescent="0.25">
      <c r="B43" s="77">
        <v>3319</v>
      </c>
      <c r="C43" s="78"/>
      <c r="D43" s="16" t="s">
        <v>15</v>
      </c>
      <c r="E43" s="19">
        <f>SUM(E42)</f>
        <v>10000</v>
      </c>
    </row>
    <row r="44" spans="2:6" x14ac:dyDescent="0.25">
      <c r="B44" s="18">
        <v>3319</v>
      </c>
      <c r="C44" s="6">
        <v>5021</v>
      </c>
      <c r="D44" s="7" t="s">
        <v>46</v>
      </c>
      <c r="E44" s="8">
        <v>21000</v>
      </c>
    </row>
    <row r="45" spans="2:6" x14ac:dyDescent="0.25">
      <c r="B45" s="18">
        <v>3319</v>
      </c>
      <c r="C45" s="6">
        <v>5139</v>
      </c>
      <c r="D45" s="7" t="s">
        <v>13</v>
      </c>
      <c r="E45" s="8">
        <v>1500</v>
      </c>
    </row>
    <row r="46" spans="2:6" x14ac:dyDescent="0.25">
      <c r="B46" s="77">
        <v>3329</v>
      </c>
      <c r="C46" s="78"/>
      <c r="D46" s="16" t="s">
        <v>47</v>
      </c>
      <c r="E46" s="17">
        <f t="shared" ref="E46" si="2">SUM(E44:E45)</f>
        <v>22500</v>
      </c>
    </row>
    <row r="47" spans="2:6" x14ac:dyDescent="0.25">
      <c r="B47" s="13">
        <v>3399</v>
      </c>
      <c r="C47" s="14">
        <v>5492</v>
      </c>
      <c r="D47" s="15" t="s">
        <v>49</v>
      </c>
      <c r="E47" s="8">
        <v>37000</v>
      </c>
    </row>
    <row r="48" spans="2:6" ht="14.25" customHeight="1" x14ac:dyDescent="0.25">
      <c r="B48" s="77">
        <v>3399</v>
      </c>
      <c r="C48" s="78"/>
      <c r="D48" s="16" t="s">
        <v>47</v>
      </c>
      <c r="E48" s="17">
        <f>SUM(E47:E47)</f>
        <v>37000</v>
      </c>
    </row>
    <row r="49" spans="2:5" x14ac:dyDescent="0.25">
      <c r="B49" s="13">
        <v>3421</v>
      </c>
      <c r="C49" s="14">
        <v>5139</v>
      </c>
      <c r="D49" s="15" t="s">
        <v>16</v>
      </c>
      <c r="E49" s="8">
        <v>10000</v>
      </c>
    </row>
    <row r="50" spans="2:5" x14ac:dyDescent="0.25">
      <c r="B50" s="13">
        <v>3421</v>
      </c>
      <c r="C50" s="14">
        <v>5169</v>
      </c>
      <c r="D50" s="15" t="s">
        <v>50</v>
      </c>
      <c r="E50" s="8">
        <v>15000</v>
      </c>
    </row>
    <row r="51" spans="2:5" x14ac:dyDescent="0.25">
      <c r="B51" s="13">
        <v>3421</v>
      </c>
      <c r="C51" s="14">
        <v>5175</v>
      </c>
      <c r="D51" s="15" t="s">
        <v>17</v>
      </c>
      <c r="E51" s="8">
        <v>25000</v>
      </c>
    </row>
    <row r="52" spans="2:5" x14ac:dyDescent="0.25">
      <c r="B52" s="77">
        <v>3421</v>
      </c>
      <c r="C52" s="78"/>
      <c r="D52" s="16" t="s">
        <v>74</v>
      </c>
      <c r="E52" s="17">
        <f t="shared" ref="E52" si="3">SUM(E49:E51)</f>
        <v>50000</v>
      </c>
    </row>
    <row r="53" spans="2:5" x14ac:dyDescent="0.25">
      <c r="B53" s="13">
        <v>3631</v>
      </c>
      <c r="C53" s="14">
        <v>5154</v>
      </c>
      <c r="D53" s="15" t="s">
        <v>14</v>
      </c>
      <c r="E53" s="8">
        <v>50000</v>
      </c>
    </row>
    <row r="54" spans="2:5" x14ac:dyDescent="0.25">
      <c r="B54" s="13">
        <v>3631</v>
      </c>
      <c r="C54" s="14">
        <v>5171</v>
      </c>
      <c r="D54" s="15" t="s">
        <v>18</v>
      </c>
      <c r="E54" s="8">
        <v>10000</v>
      </c>
    </row>
    <row r="55" spans="2:5" x14ac:dyDescent="0.25">
      <c r="B55" s="77">
        <v>3631</v>
      </c>
      <c r="C55" s="78"/>
      <c r="D55" s="16" t="s">
        <v>51</v>
      </c>
      <c r="E55" s="17">
        <f t="shared" ref="E55" si="4">SUM(E53:E54)</f>
        <v>60000</v>
      </c>
    </row>
    <row r="56" spans="2:5" x14ac:dyDescent="0.25">
      <c r="B56" s="13">
        <v>3632</v>
      </c>
      <c r="C56" s="14">
        <v>5139</v>
      </c>
      <c r="D56" s="15" t="s">
        <v>13</v>
      </c>
      <c r="E56" s="8">
        <v>10000</v>
      </c>
    </row>
    <row r="57" spans="2:5" x14ac:dyDescent="0.25">
      <c r="B57" s="13">
        <v>3632</v>
      </c>
      <c r="C57" s="14">
        <v>5154</v>
      </c>
      <c r="D57" s="15" t="s">
        <v>14</v>
      </c>
      <c r="E57" s="8">
        <v>6000</v>
      </c>
    </row>
    <row r="58" spans="2:5" x14ac:dyDescent="0.25">
      <c r="B58" s="13">
        <v>3632</v>
      </c>
      <c r="C58" s="14">
        <v>5155</v>
      </c>
      <c r="D58" s="15" t="s">
        <v>52</v>
      </c>
      <c r="E58" s="8">
        <v>18000</v>
      </c>
    </row>
    <row r="59" spans="2:5" x14ac:dyDescent="0.25">
      <c r="B59" s="13">
        <v>3632</v>
      </c>
      <c r="C59" s="14">
        <v>5161</v>
      </c>
      <c r="D59" s="15" t="s">
        <v>63</v>
      </c>
      <c r="E59" s="8">
        <v>1000</v>
      </c>
    </row>
    <row r="60" spans="2:5" x14ac:dyDescent="0.25">
      <c r="B60" s="13">
        <v>3632</v>
      </c>
      <c r="C60" s="14">
        <v>5169</v>
      </c>
      <c r="D60" s="15" t="s">
        <v>50</v>
      </c>
      <c r="E60" s="8">
        <v>60000</v>
      </c>
    </row>
    <row r="61" spans="2:5" x14ac:dyDescent="0.25">
      <c r="B61" s="22">
        <v>3632</v>
      </c>
      <c r="C61" s="23">
        <v>5171</v>
      </c>
      <c r="D61" s="15" t="s">
        <v>53</v>
      </c>
      <c r="E61" s="8">
        <v>15000</v>
      </c>
    </row>
    <row r="62" spans="2:5" x14ac:dyDescent="0.25">
      <c r="B62" s="22">
        <v>3632</v>
      </c>
      <c r="C62" s="23">
        <v>6121</v>
      </c>
      <c r="D62" s="15" t="s">
        <v>91</v>
      </c>
      <c r="E62" s="8">
        <v>0</v>
      </c>
    </row>
    <row r="63" spans="2:5" x14ac:dyDescent="0.25">
      <c r="B63" s="77">
        <v>3632</v>
      </c>
      <c r="C63" s="78"/>
      <c r="D63" s="16" t="s">
        <v>39</v>
      </c>
      <c r="E63" s="17">
        <f>SUM(E56:E62)</f>
        <v>110000</v>
      </c>
    </row>
    <row r="64" spans="2:5" x14ac:dyDescent="0.25">
      <c r="B64" s="40">
        <v>3639</v>
      </c>
      <c r="C64" s="41">
        <v>5329</v>
      </c>
      <c r="D64" s="7" t="s">
        <v>64</v>
      </c>
      <c r="E64" s="45">
        <v>15000</v>
      </c>
    </row>
    <row r="65" spans="2:5" x14ac:dyDescent="0.25">
      <c r="B65" s="77">
        <v>3639</v>
      </c>
      <c r="C65" s="78"/>
      <c r="D65" s="16" t="s">
        <v>65</v>
      </c>
      <c r="E65" s="17">
        <f t="shared" ref="E65" si="5">SUM(E64)</f>
        <v>15000</v>
      </c>
    </row>
    <row r="66" spans="2:5" x14ac:dyDescent="0.25">
      <c r="B66" s="13">
        <v>3721</v>
      </c>
      <c r="C66" s="14">
        <v>5169</v>
      </c>
      <c r="D66" s="15" t="s">
        <v>19</v>
      </c>
      <c r="E66" s="8">
        <v>10000</v>
      </c>
    </row>
    <row r="67" spans="2:5" x14ac:dyDescent="0.25">
      <c r="B67" s="77">
        <v>3721</v>
      </c>
      <c r="C67" s="78"/>
      <c r="D67" s="16" t="s">
        <v>54</v>
      </c>
      <c r="E67" s="49">
        <f t="shared" ref="E67" si="6">SUM(E66)</f>
        <v>10000</v>
      </c>
    </row>
    <row r="68" spans="2:5" x14ac:dyDescent="0.25">
      <c r="B68" s="13">
        <v>3722</v>
      </c>
      <c r="C68" s="14">
        <v>5169</v>
      </c>
      <c r="D68" s="15" t="s">
        <v>20</v>
      </c>
      <c r="E68" s="8">
        <v>185000</v>
      </c>
    </row>
    <row r="69" spans="2:5" x14ac:dyDescent="0.25">
      <c r="B69" s="77">
        <v>3722</v>
      </c>
      <c r="C69" s="78"/>
      <c r="D69" s="16" t="s">
        <v>55</v>
      </c>
      <c r="E69" s="49">
        <f t="shared" ref="E69" si="7">SUM(E68)</f>
        <v>185000</v>
      </c>
    </row>
    <row r="70" spans="2:5" x14ac:dyDescent="0.25">
      <c r="B70" s="18">
        <v>3723</v>
      </c>
      <c r="C70" s="6">
        <v>5021</v>
      </c>
      <c r="D70" s="7" t="s">
        <v>46</v>
      </c>
      <c r="E70" s="24">
        <v>40000</v>
      </c>
    </row>
    <row r="71" spans="2:5" x14ac:dyDescent="0.25">
      <c r="B71" s="18">
        <v>3723</v>
      </c>
      <c r="C71" s="6">
        <v>5154</v>
      </c>
      <c r="D71" s="7" t="s">
        <v>14</v>
      </c>
      <c r="E71" s="24">
        <v>6000</v>
      </c>
    </row>
    <row r="72" spans="2:5" x14ac:dyDescent="0.25">
      <c r="B72" s="18">
        <v>3723</v>
      </c>
      <c r="C72" s="6">
        <v>5169</v>
      </c>
      <c r="D72" s="7" t="s">
        <v>87</v>
      </c>
      <c r="E72" s="8">
        <v>42000</v>
      </c>
    </row>
    <row r="73" spans="2:5" x14ac:dyDescent="0.25">
      <c r="B73" s="77">
        <v>3723</v>
      </c>
      <c r="C73" s="78"/>
      <c r="D73" s="16" t="s">
        <v>86</v>
      </c>
      <c r="E73" s="49">
        <f t="shared" ref="E73" si="8">SUM(E70:E72)</f>
        <v>88000</v>
      </c>
    </row>
    <row r="74" spans="2:5" x14ac:dyDescent="0.25">
      <c r="B74" s="18">
        <v>3726</v>
      </c>
      <c r="C74" s="6">
        <v>5169</v>
      </c>
      <c r="D74" s="7" t="s">
        <v>75</v>
      </c>
      <c r="E74" s="8">
        <v>20000</v>
      </c>
    </row>
    <row r="75" spans="2:5" x14ac:dyDescent="0.25">
      <c r="B75" s="77">
        <v>3726</v>
      </c>
      <c r="C75" s="78"/>
      <c r="D75" s="16" t="s">
        <v>84</v>
      </c>
      <c r="E75" s="49">
        <f t="shared" ref="E75" si="9">SUM(E74)</f>
        <v>20000</v>
      </c>
    </row>
    <row r="76" spans="2:5" x14ac:dyDescent="0.25">
      <c r="B76" s="18">
        <v>3745</v>
      </c>
      <c r="C76" s="6">
        <v>5021</v>
      </c>
      <c r="D76" s="7" t="s">
        <v>46</v>
      </c>
      <c r="E76" s="24">
        <v>42000</v>
      </c>
    </row>
    <row r="77" spans="2:5" x14ac:dyDescent="0.25">
      <c r="B77" s="18">
        <v>3745</v>
      </c>
      <c r="C77" s="6">
        <v>5139</v>
      </c>
      <c r="D77" s="7" t="s">
        <v>13</v>
      </c>
      <c r="E77" s="24">
        <v>18000</v>
      </c>
    </row>
    <row r="78" spans="2:5" x14ac:dyDescent="0.25">
      <c r="B78" s="18">
        <v>3745</v>
      </c>
      <c r="C78" s="6">
        <v>5156</v>
      </c>
      <c r="D78" s="7" t="s">
        <v>22</v>
      </c>
      <c r="E78" s="8">
        <v>5000</v>
      </c>
    </row>
    <row r="79" spans="2:5" x14ac:dyDescent="0.25">
      <c r="B79" s="13">
        <v>3745</v>
      </c>
      <c r="C79" s="14">
        <v>5169</v>
      </c>
      <c r="D79" s="15" t="s">
        <v>50</v>
      </c>
      <c r="E79" s="8">
        <v>130000</v>
      </c>
    </row>
    <row r="80" spans="2:5" x14ac:dyDescent="0.25">
      <c r="B80" s="13">
        <v>3745</v>
      </c>
      <c r="C80" s="14">
        <v>5171</v>
      </c>
      <c r="D80" s="15" t="s">
        <v>56</v>
      </c>
      <c r="E80" s="8">
        <v>5000</v>
      </c>
    </row>
    <row r="81" spans="2:5" x14ac:dyDescent="0.25">
      <c r="B81" s="77">
        <v>3745</v>
      </c>
      <c r="C81" s="78"/>
      <c r="D81" s="16" t="s">
        <v>21</v>
      </c>
      <c r="E81" s="49">
        <f t="shared" ref="E81" si="10">SUM(E76:E80)</f>
        <v>200000</v>
      </c>
    </row>
    <row r="82" spans="2:5" ht="21" customHeight="1" x14ac:dyDescent="0.25">
      <c r="B82" s="40">
        <v>5512</v>
      </c>
      <c r="C82" s="41">
        <v>5321</v>
      </c>
      <c r="D82" s="7" t="s">
        <v>68</v>
      </c>
      <c r="E82" s="50">
        <v>7000</v>
      </c>
    </row>
    <row r="83" spans="2:5" ht="21.75" customHeight="1" x14ac:dyDescent="0.25">
      <c r="B83" s="77">
        <v>5512</v>
      </c>
      <c r="C83" s="78"/>
      <c r="D83" s="16" t="s">
        <v>69</v>
      </c>
      <c r="E83" s="49">
        <f t="shared" ref="E83" si="11">SUM(E82)</f>
        <v>7000</v>
      </c>
    </row>
    <row r="84" spans="2:5" x14ac:dyDescent="0.25">
      <c r="B84" s="42">
        <v>5212</v>
      </c>
      <c r="C84" s="43">
        <v>5901</v>
      </c>
      <c r="D84" s="7" t="s">
        <v>66</v>
      </c>
      <c r="E84" s="24">
        <v>2000</v>
      </c>
    </row>
    <row r="85" spans="2:5" x14ac:dyDescent="0.25">
      <c r="B85" s="77">
        <v>5212</v>
      </c>
      <c r="C85" s="78"/>
      <c r="D85" s="16" t="s">
        <v>67</v>
      </c>
      <c r="E85" s="49">
        <f t="shared" ref="E85" si="12">SUM(E84)</f>
        <v>2000</v>
      </c>
    </row>
    <row r="86" spans="2:5" ht="18.75" customHeight="1" x14ac:dyDescent="0.25">
      <c r="B86" s="18">
        <v>6112</v>
      </c>
      <c r="C86" s="6">
        <v>5023</v>
      </c>
      <c r="D86" s="7" t="s">
        <v>23</v>
      </c>
      <c r="E86" s="20">
        <v>516000</v>
      </c>
    </row>
    <row r="87" spans="2:5" x14ac:dyDescent="0.25">
      <c r="B87" s="18">
        <v>6112</v>
      </c>
      <c r="C87" s="6">
        <v>5032</v>
      </c>
      <c r="D87" s="7" t="s">
        <v>24</v>
      </c>
      <c r="E87" s="20">
        <v>75000</v>
      </c>
    </row>
    <row r="88" spans="2:5" x14ac:dyDescent="0.25">
      <c r="B88" s="77">
        <v>6112</v>
      </c>
      <c r="C88" s="78"/>
      <c r="D88" s="16" t="s">
        <v>25</v>
      </c>
      <c r="E88" s="17">
        <f t="shared" ref="E88" si="13">SUM(E86:E87)</f>
        <v>591000</v>
      </c>
    </row>
    <row r="89" spans="2:5" ht="24" customHeight="1" x14ac:dyDescent="0.25">
      <c r="B89" s="18">
        <v>6171</v>
      </c>
      <c r="C89" s="6">
        <v>5011</v>
      </c>
      <c r="D89" s="7" t="s">
        <v>70</v>
      </c>
      <c r="E89" s="20">
        <v>125000</v>
      </c>
    </row>
    <row r="90" spans="2:5" ht="25.5" customHeight="1" x14ac:dyDescent="0.25">
      <c r="B90" s="18">
        <v>6171</v>
      </c>
      <c r="C90" s="6">
        <v>5021</v>
      </c>
      <c r="D90" s="7" t="s">
        <v>46</v>
      </c>
      <c r="E90" s="8">
        <v>200000</v>
      </c>
    </row>
    <row r="91" spans="2:5" x14ac:dyDescent="0.25">
      <c r="B91" s="18">
        <v>6171</v>
      </c>
      <c r="C91" s="6">
        <v>5031</v>
      </c>
      <c r="D91" s="7" t="s">
        <v>71</v>
      </c>
      <c r="E91" s="8">
        <v>40000</v>
      </c>
    </row>
    <row r="92" spans="2:5" x14ac:dyDescent="0.25">
      <c r="B92" s="18">
        <v>6171</v>
      </c>
      <c r="C92" s="6">
        <v>5032</v>
      </c>
      <c r="D92" s="7" t="s">
        <v>72</v>
      </c>
      <c r="E92" s="8">
        <v>20000</v>
      </c>
    </row>
    <row r="93" spans="2:5" x14ac:dyDescent="0.25">
      <c r="B93" s="18">
        <v>6171</v>
      </c>
      <c r="C93" s="6">
        <v>5038</v>
      </c>
      <c r="D93" s="7" t="s">
        <v>26</v>
      </c>
      <c r="E93" s="8">
        <v>400</v>
      </c>
    </row>
    <row r="94" spans="2:5" x14ac:dyDescent="0.25">
      <c r="B94" s="25">
        <v>6171</v>
      </c>
      <c r="C94" s="9">
        <v>5137</v>
      </c>
      <c r="D94" s="26" t="s">
        <v>27</v>
      </c>
      <c r="E94" s="8">
        <v>40000</v>
      </c>
    </row>
    <row r="95" spans="2:5" x14ac:dyDescent="0.25">
      <c r="B95" s="18">
        <v>6171</v>
      </c>
      <c r="C95" s="6">
        <v>5139</v>
      </c>
      <c r="D95" s="7" t="s">
        <v>28</v>
      </c>
      <c r="E95" s="8">
        <v>35000</v>
      </c>
    </row>
    <row r="96" spans="2:5" x14ac:dyDescent="0.25">
      <c r="B96" s="18">
        <v>6171</v>
      </c>
      <c r="C96" s="6">
        <v>5151</v>
      </c>
      <c r="D96" s="7" t="s">
        <v>29</v>
      </c>
      <c r="E96" s="8">
        <v>5500</v>
      </c>
    </row>
    <row r="97" spans="2:5" x14ac:dyDescent="0.25">
      <c r="B97" s="18">
        <v>6171</v>
      </c>
      <c r="C97" s="6">
        <v>5153</v>
      </c>
      <c r="D97" s="7" t="s">
        <v>30</v>
      </c>
      <c r="E97" s="8">
        <v>27500</v>
      </c>
    </row>
    <row r="98" spans="2:5" x14ac:dyDescent="0.25">
      <c r="B98" s="18">
        <v>6171</v>
      </c>
      <c r="C98" s="6">
        <v>5154</v>
      </c>
      <c r="D98" s="7" t="s">
        <v>31</v>
      </c>
      <c r="E98" s="8">
        <v>35000</v>
      </c>
    </row>
    <row r="99" spans="2:5" x14ac:dyDescent="0.25">
      <c r="B99" s="18">
        <v>6171</v>
      </c>
      <c r="C99" s="6">
        <v>5161</v>
      </c>
      <c r="D99" s="7" t="s">
        <v>32</v>
      </c>
      <c r="E99" s="8">
        <v>800</v>
      </c>
    </row>
    <row r="100" spans="2:5" x14ac:dyDescent="0.25">
      <c r="B100" s="18">
        <v>6171</v>
      </c>
      <c r="C100" s="6">
        <v>5162</v>
      </c>
      <c r="D100" s="7" t="s">
        <v>33</v>
      </c>
      <c r="E100" s="8">
        <v>18000</v>
      </c>
    </row>
    <row r="101" spans="2:5" x14ac:dyDescent="0.25">
      <c r="B101" s="18">
        <v>6171</v>
      </c>
      <c r="C101" s="6">
        <v>5167</v>
      </c>
      <c r="D101" s="7" t="s">
        <v>34</v>
      </c>
      <c r="E101" s="8">
        <v>10000</v>
      </c>
    </row>
    <row r="102" spans="2:5" x14ac:dyDescent="0.25">
      <c r="B102" s="18">
        <v>6171</v>
      </c>
      <c r="C102" s="6">
        <v>5169</v>
      </c>
      <c r="D102" s="7" t="s">
        <v>35</v>
      </c>
      <c r="E102" s="8">
        <v>300000</v>
      </c>
    </row>
    <row r="103" spans="2:5" x14ac:dyDescent="0.25">
      <c r="B103" s="18">
        <v>6171</v>
      </c>
      <c r="C103" s="6">
        <v>5171</v>
      </c>
      <c r="D103" s="7" t="s">
        <v>57</v>
      </c>
      <c r="E103" s="8">
        <v>110000</v>
      </c>
    </row>
    <row r="104" spans="2:5" x14ac:dyDescent="0.25">
      <c r="B104" s="18">
        <v>6171</v>
      </c>
      <c r="C104" s="6">
        <v>5173</v>
      </c>
      <c r="D104" s="7" t="s">
        <v>36</v>
      </c>
      <c r="E104" s="8">
        <v>2500</v>
      </c>
    </row>
    <row r="105" spans="2:5" x14ac:dyDescent="0.25">
      <c r="B105" s="18">
        <v>6171</v>
      </c>
      <c r="C105" s="6">
        <v>5175</v>
      </c>
      <c r="D105" s="7" t="s">
        <v>73</v>
      </c>
      <c r="E105" s="8">
        <v>3000</v>
      </c>
    </row>
    <row r="106" spans="2:5" s="5" customFormat="1" x14ac:dyDescent="0.25">
      <c r="B106" s="25">
        <v>6171</v>
      </c>
      <c r="C106" s="9">
        <v>5222</v>
      </c>
      <c r="D106" s="26" t="s">
        <v>58</v>
      </c>
      <c r="E106" s="47">
        <v>5000</v>
      </c>
    </row>
    <row r="107" spans="2:5" s="5" customFormat="1" x14ac:dyDescent="0.25">
      <c r="B107" s="52">
        <v>6171</v>
      </c>
      <c r="C107" s="53">
        <v>5901</v>
      </c>
      <c r="D107" s="26" t="s">
        <v>66</v>
      </c>
      <c r="E107" s="47">
        <v>405850</v>
      </c>
    </row>
    <row r="108" spans="2:5" ht="18" customHeight="1" x14ac:dyDescent="0.25">
      <c r="B108" s="77">
        <v>6171</v>
      </c>
      <c r="C108" s="78"/>
      <c r="D108" s="16" t="s">
        <v>76</v>
      </c>
      <c r="E108" s="17">
        <f>SUM(E89:E107)</f>
        <v>1383550</v>
      </c>
    </row>
    <row r="109" spans="2:5" x14ac:dyDescent="0.25">
      <c r="B109" s="18">
        <v>6310</v>
      </c>
      <c r="C109" s="6">
        <v>5163</v>
      </c>
      <c r="D109" s="7" t="s">
        <v>85</v>
      </c>
      <c r="E109" s="8">
        <v>4500</v>
      </c>
    </row>
    <row r="110" spans="2:5" x14ac:dyDescent="0.25">
      <c r="B110" s="77">
        <v>6310</v>
      </c>
      <c r="C110" s="78"/>
      <c r="D110" s="16" t="s">
        <v>77</v>
      </c>
      <c r="E110" s="17">
        <f t="shared" ref="E110" si="14">SUM(E109)</f>
        <v>4500</v>
      </c>
    </row>
    <row r="111" spans="2:5" x14ac:dyDescent="0.25">
      <c r="B111" s="18">
        <v>6320</v>
      </c>
      <c r="C111" s="6">
        <v>5163</v>
      </c>
      <c r="D111" s="7" t="s">
        <v>78</v>
      </c>
      <c r="E111" s="20">
        <v>35000</v>
      </c>
    </row>
    <row r="112" spans="2:5" ht="16.5" thickBot="1" x14ac:dyDescent="0.3">
      <c r="B112" s="81">
        <v>6320</v>
      </c>
      <c r="C112" s="82"/>
      <c r="D112" s="59" t="s">
        <v>79</v>
      </c>
      <c r="E112" s="60">
        <f t="shared" ref="E112" si="15">SUM(E111)</f>
        <v>35000</v>
      </c>
    </row>
    <row r="113" spans="2:5" ht="30" customHeight="1" thickBot="1" x14ac:dyDescent="0.3">
      <c r="B113" s="74" t="s">
        <v>37</v>
      </c>
      <c r="C113" s="75"/>
      <c r="D113" s="76"/>
      <c r="E113" s="61">
        <f>SUM(E36+E38+E41+E43+E46+E48+E52+E55+E63+E65+E67+E69+E73+E75+E81+E83+E85+E88+E108+E110+E112)</f>
        <v>3422550</v>
      </c>
    </row>
    <row r="114" spans="2:5" x14ac:dyDescent="0.25">
      <c r="B114" s="27"/>
      <c r="C114" s="27"/>
      <c r="D114" s="28"/>
    </row>
    <row r="115" spans="2:5" x14ac:dyDescent="0.25">
      <c r="B115" s="83"/>
      <c r="C115" s="83"/>
      <c r="D115" s="29"/>
      <c r="E115" s="1">
        <f>SUM(E25)-E113</f>
        <v>0</v>
      </c>
    </row>
    <row r="116" spans="2:5" x14ac:dyDescent="0.25">
      <c r="B116" s="71" t="s">
        <v>80</v>
      </c>
      <c r="C116" s="84">
        <v>44206</v>
      </c>
      <c r="D116" s="30"/>
    </row>
    <row r="117" spans="2:5" x14ac:dyDescent="0.25">
      <c r="B117" s="71" t="s">
        <v>81</v>
      </c>
      <c r="C117" s="84">
        <v>44561</v>
      </c>
      <c r="D117" s="32"/>
    </row>
    <row r="118" spans="2:5" x14ac:dyDescent="0.25">
      <c r="B118" s="31"/>
      <c r="C118" s="33"/>
      <c r="D118" s="32"/>
    </row>
    <row r="119" spans="2:5" x14ac:dyDescent="0.25">
      <c r="B119" s="85" t="s">
        <v>82</v>
      </c>
      <c r="C119" s="85"/>
      <c r="D119" s="85"/>
    </row>
    <row r="120" spans="2:5" x14ac:dyDescent="0.25">
      <c r="B120" s="32" t="s">
        <v>83</v>
      </c>
      <c r="C120" s="85"/>
      <c r="D120" s="85"/>
    </row>
    <row r="121" spans="2:5" x14ac:dyDescent="0.25">
      <c r="C121" s="54"/>
      <c r="D121" s="32"/>
    </row>
  </sheetData>
  <mergeCells count="26">
    <mergeCell ref="B112:C112"/>
    <mergeCell ref="B110:C110"/>
    <mergeCell ref="B108:C108"/>
    <mergeCell ref="B115:C115"/>
    <mergeCell ref="B67:C67"/>
    <mergeCell ref="B73:C73"/>
    <mergeCell ref="B38:C38"/>
    <mergeCell ref="B43:C43"/>
    <mergeCell ref="B85:C85"/>
    <mergeCell ref="B83:C83"/>
    <mergeCell ref="B1:D1"/>
    <mergeCell ref="B25:D25"/>
    <mergeCell ref="B113:D113"/>
    <mergeCell ref="B36:C36"/>
    <mergeCell ref="B52:C52"/>
    <mergeCell ref="B63:C63"/>
    <mergeCell ref="B55:C55"/>
    <mergeCell ref="B48:C48"/>
    <mergeCell ref="B46:C46"/>
    <mergeCell ref="B81:C81"/>
    <mergeCell ref="B75:C75"/>
    <mergeCell ref="B2:E3"/>
    <mergeCell ref="B41:C41"/>
    <mergeCell ref="B65:C65"/>
    <mergeCell ref="B69:C69"/>
    <mergeCell ref="B88:C88"/>
  </mergeCells>
  <pageMargins left="1.4960629921259843" right="1.1023622047244095" top="1.5354330708661419" bottom="1.7322834645669292" header="1.1023622047244095" footer="1.299212598425197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 rok 2021</vt:lpstr>
      <vt:lpstr>List2</vt:lpstr>
      <vt:lpstr>List3</vt:lpstr>
      <vt:lpstr>'Rozpočet rok 2021'!Oblast_tisku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Dolezalova</dc:creator>
  <cp:lastModifiedBy>servis</cp:lastModifiedBy>
  <cp:lastPrinted>2021-01-29T06:09:41Z</cp:lastPrinted>
  <dcterms:created xsi:type="dcterms:W3CDTF">2018-11-07T13:27:52Z</dcterms:created>
  <dcterms:modified xsi:type="dcterms:W3CDTF">2021-01-29T06:09:52Z</dcterms:modified>
</cp:coreProperties>
</file>